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filterPrivacy="1"/>
  <xr:revisionPtr revIDLastSave="0" documentId="13_ncr:1_{7FE8931D-9DB6-4351-A6C3-9E7CAD351E74}" xr6:coauthVersionLast="36" xr6:coauthVersionMax="37" xr10:uidLastSave="{00000000-0000-0000-0000-000000000000}"/>
  <bookViews>
    <workbookView xWindow="0" yWindow="0" windowWidth="22260" windowHeight="12645" xr2:uid="{00000000-000D-0000-FFFF-FFFF00000000}"/>
  </bookViews>
  <sheets>
    <sheet name="2022 Doctorado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5" i="1" l="1"/>
  <c r="F64" i="1"/>
  <c r="F41" i="1"/>
  <c r="F40" i="1"/>
  <c r="F21" i="1"/>
  <c r="F20" i="1" s="1"/>
  <c r="F19" i="1" s="1"/>
  <c r="F18" i="1"/>
  <c r="F17" i="1"/>
  <c r="C10" i="1"/>
  <c r="D137" i="1" l="1"/>
  <c r="F137" i="1" s="1"/>
  <c r="F133" i="1" s="1"/>
  <c r="F132" i="1" s="1"/>
  <c r="F129" i="1"/>
  <c r="D129" i="1" s="1"/>
  <c r="F128" i="1" s="1"/>
  <c r="D128" i="1" s="1"/>
  <c r="D117" i="1"/>
  <c r="F117" i="1" s="1"/>
  <c r="F109" i="1"/>
  <c r="D109" i="1" s="1"/>
  <c r="F108" i="1" s="1"/>
  <c r="D108" i="1" s="1"/>
  <c r="D95" i="1"/>
  <c r="F95" i="1" s="1"/>
  <c r="D96" i="1" s="1"/>
  <c r="F96" i="1" s="1"/>
  <c r="F91" i="1" s="1"/>
  <c r="F90" i="1" s="1"/>
  <c r="F89" i="1" s="1"/>
  <c r="F88" i="1" s="1"/>
  <c r="F87" i="1"/>
  <c r="D87" i="1" s="1"/>
  <c r="F86" i="1" s="1"/>
  <c r="D86" i="1" s="1"/>
  <c r="D73" i="1"/>
  <c r="F73" i="1" s="1"/>
  <c r="D74" i="1" s="1"/>
  <c r="F74" i="1" s="1"/>
  <c r="D75" i="1" s="1"/>
  <c r="F75" i="1" s="1"/>
  <c r="D50" i="1"/>
  <c r="F50" i="1" s="1"/>
  <c r="D51" i="1" s="1"/>
  <c r="F51" i="1" s="1"/>
  <c r="D52" i="1" s="1"/>
  <c r="F52" i="1" s="1"/>
  <c r="D53" i="1" s="1"/>
  <c r="F53" i="1" s="1"/>
  <c r="D26" i="1"/>
  <c r="F26" i="1" s="1"/>
  <c r="C55" i="1" l="1"/>
  <c r="F45" i="1"/>
  <c r="F44" i="1" s="1"/>
  <c r="F43" i="1" s="1"/>
  <c r="F42" i="1" s="1"/>
  <c r="C77" i="1"/>
  <c r="F69" i="1"/>
  <c r="D27" i="1"/>
  <c r="F27" i="1" s="1"/>
  <c r="D28" i="1" s="1"/>
  <c r="F28" i="1" s="1"/>
  <c r="C30" i="1" s="1"/>
  <c r="C98" i="1"/>
  <c r="F113" i="1"/>
  <c r="F112" i="1" s="1"/>
  <c r="F111" i="1" s="1"/>
  <c r="F110" i="1" s="1"/>
  <c r="C119" i="1"/>
  <c r="D133" i="1"/>
  <c r="C139" i="1"/>
  <c r="F68" i="1" l="1"/>
  <c r="D69" i="1"/>
  <c r="F131" i="1"/>
  <c r="D132" i="1"/>
  <c r="D113" i="1"/>
  <c r="D91" i="1"/>
  <c r="F67" i="1" l="1"/>
  <c r="D68" i="1"/>
  <c r="D112" i="1"/>
  <c r="D90" i="1"/>
  <c r="D131" i="1"/>
  <c r="F130" i="1"/>
  <c r="D130" i="1" s="1"/>
  <c r="F66" i="1" l="1"/>
  <c r="D66" i="1" s="1"/>
  <c r="D67" i="1"/>
  <c r="D111" i="1"/>
  <c r="D110" i="1"/>
  <c r="D88" i="1"/>
  <c r="D89" i="1"/>
</calcChain>
</file>

<file path=xl/sharedStrings.xml><?xml version="1.0" encoding="utf-8"?>
<sst xmlns="http://schemas.openxmlformats.org/spreadsheetml/2006/main" count="267" uniqueCount="41">
  <si>
    <t>ESCUELA DE POSGRADO - UPAO</t>
  </si>
  <si>
    <t>AÑO 2018</t>
  </si>
  <si>
    <t>Informes e Inscripciones</t>
  </si>
  <si>
    <t>:</t>
  </si>
  <si>
    <t>del</t>
  </si>
  <si>
    <t>al</t>
  </si>
  <si>
    <t>Prueba de Aptitud</t>
  </si>
  <si>
    <t>Informes e Inscripciones (Prueba Extraordinaria)</t>
  </si>
  <si>
    <t>Prueba de Aptitud Extraordinaria Virtual</t>
  </si>
  <si>
    <t>Matrícula regular ingresantes</t>
  </si>
  <si>
    <t>Matrícula extemporánea ingresantes</t>
  </si>
  <si>
    <t>Inicio de clases</t>
  </si>
  <si>
    <t>Matrícula y 1° cuota (regular)</t>
  </si>
  <si>
    <t>Matrícula y 1° cuota (extemporánea)</t>
  </si>
  <si>
    <t>2da. Cuota</t>
  </si>
  <si>
    <t>3ra. Cuota</t>
  </si>
  <si>
    <t>4ta. Cuota</t>
  </si>
  <si>
    <t>5ta. Cuota</t>
  </si>
  <si>
    <t>Primer Curso</t>
  </si>
  <si>
    <t>Segundo Curso</t>
  </si>
  <si>
    <t>Tercer Curso</t>
  </si>
  <si>
    <t>Fin del semestre</t>
  </si>
  <si>
    <t>Cuarto Curso</t>
  </si>
  <si>
    <t>CRONOGRAMA DE ACTIVIDADES POR CURSOS 2022-35</t>
  </si>
  <si>
    <t>CRONOGRAMA DE ACTIVIDADES</t>
  </si>
  <si>
    <t>ADMISIÓN 2022 - DOCTORADOS</t>
  </si>
  <si>
    <t>I CICLO - SEMESTRE ACADÉMICO 2022-15</t>
  </si>
  <si>
    <t>II CICLO - SEMESTRE ACADÉMICO 2022-25</t>
  </si>
  <si>
    <t>III CICLO - SEMESTRE ACADÉMICO 2022-35</t>
  </si>
  <si>
    <t>IV CICLO - SEMESTRE ACADÉMICO 2023-15</t>
  </si>
  <si>
    <t>V CICLO - SEMESTRE ACADÉMICO 2023-25</t>
  </si>
  <si>
    <t>VI CICLO - SEMESTRE ACADÉMICO 2023-35</t>
  </si>
  <si>
    <t>Matrícula reserva de vacantes 2021</t>
  </si>
  <si>
    <t>1. Apertura de Semestre Académico - Admisión 2021: sábado 14 de mayo 2022</t>
  </si>
  <si>
    <t>2. Ceremonia de Apertura de Semestre Académico - Admisión 2024 sábado 18 de Mayo 2024</t>
  </si>
  <si>
    <t>CRONOGRAMA DE ACTIVIDADES POR CURSOS 2022-15</t>
  </si>
  <si>
    <t>CRONOGRAMA DE ACTIVIDADES POR CURSOS 2022-25</t>
  </si>
  <si>
    <t>CRONOGRAMA DE ACTIVIDADES POR CURSOS 2023-15 (DOCTORADO EN INVESTIGACIÓN CLÍNICA Y TRASLACIONAL)</t>
  </si>
  <si>
    <t>CRONOGRAMA DE ACTIVIDADES POR CURSOS 2023-25</t>
  </si>
  <si>
    <t>CRONOGRAMA DE ACTIVIDADES POR CURSOS 2023-35</t>
  </si>
  <si>
    <t>2. Ceremonia de Apertura de Semestre Académico - Admisión 2023: Sábado 20 de mayo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</si>
</sst>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C0A]d\ &quot;de&quot;\ mmmm\ &quot;de&quot;\ yyyy;@"/>
    <numFmt numFmtId="165" formatCode="[$-F800]dddd\,\ mmmm\ dd\,\ yyyy"/>
    <numFmt numFmtId="166" formatCode="[$-C0A]d\-mmm;@"/>
  </numFmts>
  <fonts count="14" x14ac:knownFonts="1">
    <font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b/>
      <sz val="11"/>
      <color theme="0"/>
      <name val="Arial Narrow"/>
      <family val="2"/>
    </font>
    <font>
      <b/>
      <sz val="11"/>
      <color rgb="FF0000FF"/>
      <name val="Arial Narrow"/>
      <family val="2"/>
    </font>
    <font>
      <b/>
      <sz val="11"/>
      <name val="Arial Narrow"/>
      <family val="2"/>
    </font>
    <font>
      <b/>
      <sz val="11"/>
      <color rgb="FFFF0000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rgb="FFF48000"/>
      <name val="Calibri"/>
      <family val="2"/>
      <scheme val="minor"/>
    </font>
    <font>
      <sz val="9"/>
      <color rgb="FFF48000"/>
      <name val="Calibri"/>
      <family val="2"/>
      <scheme val="minor"/>
    </font>
    <font>
      <sz val="10"/>
      <name val="Arial Narrow"/>
      <family val="2"/>
    </font>
    <font>
      <b/>
      <sz val="11"/>
      <name val="Calibri"/>
      <family val="2"/>
      <scheme val="minor"/>
    </font>
    <font>
      <sz val="11"/>
      <color rgb="FFFF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0" xfId="0" applyFill="1"/>
    <xf numFmtId="0" fontId="3" fillId="2" borderId="0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164" fontId="6" fillId="2" borderId="0" xfId="0" applyNumberFormat="1" applyFont="1" applyFill="1" applyBorder="1" applyAlignment="1">
      <alignment horizontal="left" vertical="center" wrapText="1"/>
    </xf>
    <xf numFmtId="164" fontId="6" fillId="2" borderId="0" xfId="0" applyNumberFormat="1" applyFont="1" applyFill="1" applyBorder="1" applyAlignment="1">
      <alignment horizontal="center" vertical="center" wrapText="1"/>
    </xf>
    <xf numFmtId="164" fontId="7" fillId="2" borderId="6" xfId="0" applyNumberFormat="1" applyFont="1" applyFill="1" applyBorder="1" applyAlignment="1">
      <alignment horizontal="left" vertical="center" wrapText="1"/>
    </xf>
    <xf numFmtId="165" fontId="7" fillId="2" borderId="6" xfId="0" applyNumberFormat="1" applyFont="1" applyFill="1" applyBorder="1" applyAlignment="1">
      <alignment horizontal="left" vertical="center" wrapText="1"/>
    </xf>
    <xf numFmtId="0" fontId="0" fillId="2" borderId="6" xfId="0" applyFill="1" applyBorder="1"/>
    <xf numFmtId="0" fontId="6" fillId="2" borderId="6" xfId="0" applyFont="1" applyFill="1" applyBorder="1" applyAlignment="1">
      <alignment horizontal="center" vertical="center" wrapText="1"/>
    </xf>
    <xf numFmtId="165" fontId="6" fillId="2" borderId="6" xfId="0" applyNumberFormat="1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 indent="1"/>
    </xf>
    <xf numFmtId="0" fontId="6" fillId="2" borderId="0" xfId="0" applyFont="1" applyFill="1" applyBorder="1" applyAlignment="1">
      <alignment horizontal="left" vertical="center" wrapText="1" indent="1"/>
    </xf>
    <xf numFmtId="0" fontId="6" fillId="2" borderId="6" xfId="0" applyFont="1" applyFill="1" applyBorder="1" applyAlignment="1">
      <alignment horizontal="left" vertical="center" wrapText="1" indent="1"/>
    </xf>
    <xf numFmtId="164" fontId="6" fillId="2" borderId="6" xfId="0" applyNumberFormat="1" applyFont="1" applyFill="1" applyBorder="1" applyAlignment="1">
      <alignment horizontal="left" vertical="center" wrapText="1"/>
    </xf>
    <xf numFmtId="0" fontId="0" fillId="2" borderId="5" xfId="0" applyFont="1" applyFill="1" applyBorder="1" applyAlignment="1">
      <alignment vertical="center" wrapText="1"/>
    </xf>
    <xf numFmtId="0" fontId="0" fillId="2" borderId="0" xfId="0" applyFont="1" applyFill="1" applyBorder="1" applyAlignment="1">
      <alignment vertical="center" wrapText="1"/>
    </xf>
    <xf numFmtId="0" fontId="0" fillId="2" borderId="6" xfId="0" applyFont="1" applyFill="1" applyBorder="1" applyAlignment="1">
      <alignment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164" fontId="8" fillId="2" borderId="0" xfId="0" applyNumberFormat="1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justify" vertical="center" wrapText="1"/>
    </xf>
    <xf numFmtId="0" fontId="9" fillId="2" borderId="1" xfId="0" applyFont="1" applyFill="1" applyBorder="1" applyAlignment="1">
      <alignment horizontal="justify" vertical="center" wrapText="1"/>
    </xf>
    <xf numFmtId="0" fontId="10" fillId="2" borderId="8" xfId="0" applyFont="1" applyFill="1" applyBorder="1" applyAlignment="1">
      <alignment horizontal="justify" vertical="center" wrapText="1"/>
    </xf>
    <xf numFmtId="0" fontId="9" fillId="2" borderId="0" xfId="0" applyFont="1" applyFill="1" applyBorder="1" applyAlignment="1">
      <alignment horizontal="justify" vertical="center" wrapText="1"/>
    </xf>
    <xf numFmtId="0" fontId="10" fillId="2" borderId="0" xfId="0" applyFont="1" applyFill="1" applyBorder="1" applyAlignment="1">
      <alignment horizontal="justify" vertical="center" wrapText="1"/>
    </xf>
    <xf numFmtId="165" fontId="7" fillId="2" borderId="0" xfId="0" applyNumberFormat="1" applyFont="1" applyFill="1" applyAlignment="1">
      <alignment horizontal="left" vertical="center"/>
    </xf>
    <xf numFmtId="0" fontId="0" fillId="2" borderId="0" xfId="0" applyFont="1" applyFill="1"/>
    <xf numFmtId="0" fontId="0" fillId="2" borderId="6" xfId="0" applyFont="1" applyFill="1" applyBorder="1"/>
    <xf numFmtId="0" fontId="4" fillId="2" borderId="5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164" fontId="4" fillId="2" borderId="0" xfId="0" applyNumberFormat="1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left" vertical="center" wrapText="1"/>
    </xf>
    <xf numFmtId="166" fontId="13" fillId="2" borderId="6" xfId="0" applyNumberFormat="1" applyFont="1" applyFill="1" applyBorder="1" applyAlignment="1">
      <alignment horizontal="center" vertical="center" wrapText="1"/>
    </xf>
    <xf numFmtId="165" fontId="6" fillId="2" borderId="0" xfId="0" applyNumberFormat="1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164" fontId="8" fillId="2" borderId="0" xfId="0" applyNumberFormat="1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/>
    </xf>
    <xf numFmtId="165" fontId="6" fillId="2" borderId="0" xfId="0" applyNumberFormat="1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1"/>
  <sheetViews>
    <sheetView tabSelected="1" zoomScale="115" zoomScaleNormal="115" workbookViewId="0">
      <selection activeCell="J71" sqref="J71"/>
    </sheetView>
  </sheetViews>
  <sheetFormatPr baseColWidth="10" defaultColWidth="9.140625" defaultRowHeight="15" x14ac:dyDescent="0.25"/>
  <cols>
    <col min="1" max="1" width="39.7109375" style="32" bestFit="1" customWidth="1"/>
    <col min="2" max="2" width="1.7109375" style="32" bestFit="1" customWidth="1"/>
    <col min="3" max="3" width="3.7109375" style="32" bestFit="1" customWidth="1"/>
    <col min="4" max="4" width="23" style="32" bestFit="1" customWidth="1"/>
    <col min="5" max="5" width="2.5703125" style="32" bestFit="1" customWidth="1"/>
    <col min="6" max="6" width="21.7109375" style="32" bestFit="1" customWidth="1"/>
    <col min="7" max="7" width="7" style="1" bestFit="1" customWidth="1"/>
    <col min="8" max="16384" width="9.140625" style="1"/>
  </cols>
  <sheetData>
    <row r="1" spans="1:7" ht="18" x14ac:dyDescent="0.25">
      <c r="A1" s="55" t="s">
        <v>24</v>
      </c>
      <c r="B1" s="55"/>
      <c r="C1" s="55"/>
      <c r="D1" s="55"/>
      <c r="E1" s="55"/>
      <c r="F1" s="55"/>
      <c r="G1" s="55"/>
    </row>
    <row r="2" spans="1:7" ht="18" x14ac:dyDescent="0.25">
      <c r="A2" s="55" t="s">
        <v>25</v>
      </c>
      <c r="B2" s="55"/>
      <c r="C2" s="55"/>
      <c r="D2" s="55"/>
      <c r="E2" s="55"/>
      <c r="F2" s="55"/>
      <c r="G2" s="55"/>
    </row>
    <row r="3" spans="1:7" ht="18" x14ac:dyDescent="0.25">
      <c r="A3" s="55" t="s">
        <v>0</v>
      </c>
      <c r="B3" s="55"/>
      <c r="C3" s="55"/>
      <c r="D3" s="55"/>
      <c r="E3" s="55"/>
      <c r="F3" s="55"/>
      <c r="G3" s="55"/>
    </row>
    <row r="4" spans="1:7" ht="16.5" x14ac:dyDescent="0.3">
      <c r="A4" s="56" t="s">
        <v>1</v>
      </c>
      <c r="B4" s="56"/>
      <c r="C4" s="56"/>
      <c r="D4" s="56"/>
      <c r="E4" s="56"/>
      <c r="F4" s="56"/>
      <c r="G4" s="2"/>
    </row>
    <row r="5" spans="1:7" ht="20.100000000000001" hidden="1" customHeight="1" x14ac:dyDescent="0.25">
      <c r="A5" s="50" t="s">
        <v>26</v>
      </c>
      <c r="B5" s="51"/>
      <c r="C5" s="51"/>
      <c r="D5" s="51"/>
      <c r="E5" s="51"/>
      <c r="F5" s="51"/>
      <c r="G5" s="3"/>
    </row>
    <row r="6" spans="1:7" ht="20.100000000000001" hidden="1" customHeight="1" x14ac:dyDescent="0.25">
      <c r="A6" s="52"/>
      <c r="B6" s="53"/>
      <c r="C6" s="53"/>
      <c r="D6" s="53"/>
      <c r="E6" s="53"/>
      <c r="F6" s="53"/>
      <c r="G6" s="4"/>
    </row>
    <row r="7" spans="1:7" ht="20.100000000000001" hidden="1" customHeight="1" x14ac:dyDescent="0.25">
      <c r="A7" s="5" t="s">
        <v>2</v>
      </c>
      <c r="B7" s="6" t="s">
        <v>3</v>
      </c>
      <c r="C7" s="6" t="s">
        <v>4</v>
      </c>
      <c r="D7" s="7">
        <v>44564</v>
      </c>
      <c r="E7" s="8" t="s">
        <v>5</v>
      </c>
      <c r="F7" s="7">
        <v>44634</v>
      </c>
      <c r="G7" s="9"/>
    </row>
    <row r="8" spans="1:7" ht="20.100000000000001" hidden="1" customHeight="1" x14ac:dyDescent="0.25">
      <c r="A8" s="5" t="s">
        <v>6</v>
      </c>
      <c r="B8" s="6" t="s">
        <v>3</v>
      </c>
      <c r="C8" s="49">
        <v>44639</v>
      </c>
      <c r="D8" s="49"/>
      <c r="E8" s="49"/>
      <c r="F8" s="49"/>
      <c r="G8" s="10"/>
    </row>
    <row r="9" spans="1:7" ht="20.100000000000001" hidden="1" customHeight="1" x14ac:dyDescent="0.25">
      <c r="A9" s="5" t="s">
        <v>7</v>
      </c>
      <c r="B9" s="6" t="s">
        <v>3</v>
      </c>
      <c r="C9" s="6" t="s">
        <v>4</v>
      </c>
      <c r="D9" s="7">
        <v>44656</v>
      </c>
      <c r="E9" s="8" t="s">
        <v>5</v>
      </c>
      <c r="F9" s="7">
        <v>44666</v>
      </c>
      <c r="G9" s="11"/>
    </row>
    <row r="10" spans="1:7" ht="20.100000000000001" hidden="1" customHeight="1" x14ac:dyDescent="0.25">
      <c r="A10" s="5" t="s">
        <v>8</v>
      </c>
      <c r="B10" s="6" t="s">
        <v>3</v>
      </c>
      <c r="C10" s="49">
        <f>C8+28</f>
        <v>44667</v>
      </c>
      <c r="D10" s="49"/>
      <c r="E10" s="49"/>
      <c r="F10" s="49"/>
      <c r="G10" s="11"/>
    </row>
    <row r="11" spans="1:7" ht="20.100000000000001" hidden="1" customHeight="1" x14ac:dyDescent="0.25">
      <c r="A11" s="5" t="s">
        <v>32</v>
      </c>
      <c r="B11" s="6" t="s">
        <v>3</v>
      </c>
      <c r="C11" s="43" t="s">
        <v>4</v>
      </c>
      <c r="D11" s="7">
        <v>44643</v>
      </c>
      <c r="E11" s="43" t="s">
        <v>5</v>
      </c>
      <c r="F11" s="43">
        <v>44660</v>
      </c>
      <c r="G11" s="11"/>
    </row>
    <row r="12" spans="1:7" ht="20.100000000000001" hidden="1" customHeight="1" x14ac:dyDescent="0.25">
      <c r="A12" s="5" t="s">
        <v>9</v>
      </c>
      <c r="B12" s="6" t="s">
        <v>3</v>
      </c>
      <c r="C12" s="6" t="s">
        <v>4</v>
      </c>
      <c r="D12" s="7">
        <v>44643</v>
      </c>
      <c r="E12" s="8" t="s">
        <v>5</v>
      </c>
      <c r="F12" s="7">
        <v>44688</v>
      </c>
      <c r="G12" s="9"/>
    </row>
    <row r="13" spans="1:7" ht="20.100000000000001" hidden="1" customHeight="1" x14ac:dyDescent="0.25">
      <c r="A13" s="5" t="s">
        <v>10</v>
      </c>
      <c r="B13" s="6" t="s">
        <v>3</v>
      </c>
      <c r="C13" s="6" t="s">
        <v>4</v>
      </c>
      <c r="D13" s="7">
        <v>44690</v>
      </c>
      <c r="E13" s="8" t="s">
        <v>5</v>
      </c>
      <c r="F13" s="7">
        <v>44694</v>
      </c>
      <c r="G13" s="10"/>
    </row>
    <row r="14" spans="1:7" ht="9.9499999999999993" hidden="1" customHeight="1" x14ac:dyDescent="0.25">
      <c r="A14" s="5"/>
      <c r="B14" s="6"/>
      <c r="C14" s="54"/>
      <c r="D14" s="54"/>
      <c r="E14" s="54"/>
      <c r="F14" s="54"/>
      <c r="G14" s="12"/>
    </row>
    <row r="15" spans="1:7" ht="20.100000000000001" hidden="1" customHeight="1" x14ac:dyDescent="0.25">
      <c r="A15" s="5" t="s">
        <v>11</v>
      </c>
      <c r="B15" s="6" t="s">
        <v>3</v>
      </c>
      <c r="C15" s="49">
        <v>44695</v>
      </c>
      <c r="D15" s="49"/>
      <c r="E15" s="49"/>
      <c r="F15" s="49"/>
      <c r="G15" s="13"/>
    </row>
    <row r="16" spans="1:7" ht="9.9499999999999993" hidden="1" customHeight="1" x14ac:dyDescent="0.25">
      <c r="A16" s="14"/>
      <c r="B16" s="15"/>
      <c r="C16" s="15"/>
      <c r="D16" s="15"/>
      <c r="E16" s="15"/>
      <c r="F16" s="15"/>
      <c r="G16" s="16"/>
    </row>
    <row r="17" spans="1:7" ht="20.100000000000001" hidden="1" customHeight="1" x14ac:dyDescent="0.25">
      <c r="A17" s="5" t="s">
        <v>12</v>
      </c>
      <c r="B17" s="6" t="s">
        <v>3</v>
      </c>
      <c r="C17" s="6" t="s">
        <v>4</v>
      </c>
      <c r="D17" s="7">
        <v>44683</v>
      </c>
      <c r="E17" s="6" t="s">
        <v>5</v>
      </c>
      <c r="F17" s="7">
        <f>D18-1</f>
        <v>44692</v>
      </c>
      <c r="G17" s="17"/>
    </row>
    <row r="18" spans="1:7" ht="20.100000000000001" hidden="1" customHeight="1" x14ac:dyDescent="0.25">
      <c r="A18" s="5" t="s">
        <v>13</v>
      </c>
      <c r="B18" s="6" t="s">
        <v>3</v>
      </c>
      <c r="C18" s="6" t="s">
        <v>4</v>
      </c>
      <c r="D18" s="7">
        <v>44693</v>
      </c>
      <c r="E18" s="6" t="s">
        <v>5</v>
      </c>
      <c r="F18" s="7">
        <f>F13</f>
        <v>44694</v>
      </c>
      <c r="G18" s="17"/>
    </row>
    <row r="19" spans="1:7" ht="20.100000000000001" hidden="1" customHeight="1" x14ac:dyDescent="0.25">
      <c r="A19" s="5" t="s">
        <v>14</v>
      </c>
      <c r="B19" s="6" t="s">
        <v>3</v>
      </c>
      <c r="C19" s="6" t="s">
        <v>4</v>
      </c>
      <c r="D19" s="7">
        <v>44704</v>
      </c>
      <c r="E19" s="6" t="s">
        <v>5</v>
      </c>
      <c r="F19" s="7">
        <f>F20-30</f>
        <v>44712</v>
      </c>
      <c r="G19" s="17"/>
    </row>
    <row r="20" spans="1:7" ht="20.100000000000001" hidden="1" customHeight="1" x14ac:dyDescent="0.25">
      <c r="A20" s="5" t="s">
        <v>15</v>
      </c>
      <c r="B20" s="6" t="s">
        <v>3</v>
      </c>
      <c r="C20" s="6" t="s">
        <v>4</v>
      </c>
      <c r="D20" s="7">
        <v>44734</v>
      </c>
      <c r="E20" s="6" t="s">
        <v>5</v>
      </c>
      <c r="F20" s="7">
        <f>F21-30</f>
        <v>44742</v>
      </c>
      <c r="G20" s="17"/>
    </row>
    <row r="21" spans="1:7" ht="20.100000000000001" hidden="1" customHeight="1" x14ac:dyDescent="0.25">
      <c r="A21" s="5" t="s">
        <v>16</v>
      </c>
      <c r="B21" s="6" t="s">
        <v>3</v>
      </c>
      <c r="C21" s="6" t="s">
        <v>4</v>
      </c>
      <c r="D21" s="7">
        <v>44765</v>
      </c>
      <c r="E21" s="6" t="s">
        <v>5</v>
      </c>
      <c r="F21" s="7">
        <f>F22-28</f>
        <v>44772</v>
      </c>
      <c r="G21" s="17"/>
    </row>
    <row r="22" spans="1:7" ht="20.100000000000001" hidden="1" customHeight="1" x14ac:dyDescent="0.25">
      <c r="A22" s="5" t="s">
        <v>17</v>
      </c>
      <c r="B22" s="6" t="s">
        <v>3</v>
      </c>
      <c r="C22" s="6" t="s">
        <v>4</v>
      </c>
      <c r="D22" s="7">
        <v>44794</v>
      </c>
      <c r="E22" s="6" t="s">
        <v>5</v>
      </c>
      <c r="F22" s="7">
        <v>44800</v>
      </c>
      <c r="G22" s="17"/>
    </row>
    <row r="23" spans="1:7" ht="9.9499999999999993" hidden="1" customHeight="1" x14ac:dyDescent="0.25">
      <c r="A23" s="18"/>
      <c r="B23" s="19"/>
      <c r="C23" s="19"/>
      <c r="D23" s="19"/>
      <c r="E23" s="19"/>
      <c r="F23" s="19"/>
      <c r="G23" s="20"/>
    </row>
    <row r="24" spans="1:7" ht="20.100000000000001" hidden="1" customHeight="1" x14ac:dyDescent="0.25">
      <c r="A24" s="44" t="s">
        <v>35</v>
      </c>
      <c r="B24" s="45"/>
      <c r="C24" s="45"/>
      <c r="D24" s="45"/>
      <c r="E24" s="45"/>
      <c r="F24" s="45"/>
      <c r="G24" s="46"/>
    </row>
    <row r="25" spans="1:7" ht="18" hidden="1" customHeight="1" x14ac:dyDescent="0.25">
      <c r="A25" s="21"/>
      <c r="B25" s="22"/>
      <c r="C25" s="22"/>
      <c r="D25" s="22"/>
      <c r="E25" s="22"/>
      <c r="F25" s="22"/>
      <c r="G25" s="11"/>
    </row>
    <row r="26" spans="1:7" ht="20.100000000000001" hidden="1" customHeight="1" x14ac:dyDescent="0.25">
      <c r="A26" s="23" t="s">
        <v>18</v>
      </c>
      <c r="B26" s="24" t="s">
        <v>3</v>
      </c>
      <c r="C26" s="24" t="s">
        <v>4</v>
      </c>
      <c r="D26" s="25">
        <f>C15</f>
        <v>44695</v>
      </c>
      <c r="E26" s="24" t="s">
        <v>5</v>
      </c>
      <c r="F26" s="25">
        <f>D26+29</f>
        <v>44724</v>
      </c>
      <c r="G26" s="11"/>
    </row>
    <row r="27" spans="1:7" ht="20.100000000000001" hidden="1" customHeight="1" x14ac:dyDescent="0.25">
      <c r="A27" s="23" t="s">
        <v>19</v>
      </c>
      <c r="B27" s="24" t="s">
        <v>3</v>
      </c>
      <c r="C27" s="24" t="s">
        <v>4</v>
      </c>
      <c r="D27" s="25">
        <f>F26+6</f>
        <v>44730</v>
      </c>
      <c r="E27" s="24" t="s">
        <v>5</v>
      </c>
      <c r="F27" s="25">
        <f>D27+29</f>
        <v>44759</v>
      </c>
      <c r="G27" s="11"/>
    </row>
    <row r="28" spans="1:7" ht="20.100000000000001" hidden="1" customHeight="1" x14ac:dyDescent="0.25">
      <c r="A28" s="23" t="s">
        <v>20</v>
      </c>
      <c r="B28" s="24" t="s">
        <v>3</v>
      </c>
      <c r="C28" s="24" t="s">
        <v>4</v>
      </c>
      <c r="D28" s="25">
        <f>F27+6</f>
        <v>44765</v>
      </c>
      <c r="E28" s="24" t="s">
        <v>5</v>
      </c>
      <c r="F28" s="25">
        <f>D28+36</f>
        <v>44801</v>
      </c>
      <c r="G28" s="11"/>
    </row>
    <row r="29" spans="1:7" ht="20.100000000000001" hidden="1" customHeight="1" x14ac:dyDescent="0.25">
      <c r="A29" s="23"/>
      <c r="B29" s="24"/>
      <c r="C29" s="24"/>
      <c r="D29" s="25"/>
      <c r="E29" s="24"/>
      <c r="F29" s="25"/>
      <c r="G29" s="11"/>
    </row>
    <row r="30" spans="1:7" ht="20.100000000000001" hidden="1" customHeight="1" x14ac:dyDescent="0.25">
      <c r="A30" s="23" t="s">
        <v>21</v>
      </c>
      <c r="B30" s="24" t="s">
        <v>3</v>
      </c>
      <c r="C30" s="47">
        <f>F28+3</f>
        <v>44804</v>
      </c>
      <c r="D30" s="47"/>
      <c r="E30" s="6"/>
      <c r="F30" s="7"/>
      <c r="G30" s="17"/>
    </row>
    <row r="31" spans="1:7" ht="9.9499999999999993" hidden="1" customHeight="1" x14ac:dyDescent="0.25">
      <c r="A31" s="26"/>
      <c r="B31" s="27"/>
      <c r="C31" s="27"/>
      <c r="D31" s="27"/>
      <c r="E31" s="27"/>
      <c r="F31" s="27"/>
      <c r="G31" s="28"/>
    </row>
    <row r="32" spans="1:7" ht="15" hidden="1" customHeight="1" x14ac:dyDescent="0.25">
      <c r="A32" s="29"/>
      <c r="B32" s="29"/>
      <c r="C32" s="29"/>
      <c r="D32" s="29"/>
      <c r="E32" s="29"/>
      <c r="F32" s="29"/>
      <c r="G32" s="30"/>
    </row>
    <row r="33" spans="1:7" hidden="1" x14ac:dyDescent="0.25">
      <c r="A33" s="48" t="s">
        <v>33</v>
      </c>
      <c r="B33" s="48"/>
      <c r="C33" s="48"/>
      <c r="D33" s="48"/>
      <c r="E33" s="48"/>
      <c r="F33" s="48"/>
      <c r="G33" s="31"/>
    </row>
    <row r="34" spans="1:7" ht="15" hidden="1" customHeight="1" x14ac:dyDescent="0.25"/>
    <row r="35" spans="1:7" ht="20.100000000000001" hidden="1" customHeight="1" x14ac:dyDescent="0.25">
      <c r="A35" s="50" t="s">
        <v>27</v>
      </c>
      <c r="B35" s="51"/>
      <c r="C35" s="51"/>
      <c r="D35" s="51"/>
      <c r="E35" s="51"/>
      <c r="F35" s="51"/>
      <c r="G35" s="3"/>
    </row>
    <row r="36" spans="1:7" ht="20.100000000000001" hidden="1" customHeight="1" x14ac:dyDescent="0.25">
      <c r="A36" s="52"/>
      <c r="B36" s="53"/>
      <c r="C36" s="53"/>
      <c r="D36" s="53"/>
      <c r="E36" s="53"/>
      <c r="F36" s="53"/>
      <c r="G36" s="4"/>
    </row>
    <row r="37" spans="1:7" ht="9.9499999999999993" hidden="1" customHeight="1" x14ac:dyDescent="0.25">
      <c r="A37" s="5"/>
      <c r="B37" s="6"/>
      <c r="C37" s="54"/>
      <c r="D37" s="54"/>
      <c r="E37" s="54"/>
      <c r="F37" s="54"/>
      <c r="G37" s="12"/>
    </row>
    <row r="38" spans="1:7" ht="20.100000000000001" hidden="1" customHeight="1" x14ac:dyDescent="0.25">
      <c r="A38" s="5" t="s">
        <v>11</v>
      </c>
      <c r="B38" s="6" t="s">
        <v>3</v>
      </c>
      <c r="C38" s="49">
        <v>44814</v>
      </c>
      <c r="D38" s="49"/>
      <c r="E38" s="49"/>
      <c r="F38" s="49"/>
      <c r="G38" s="13"/>
    </row>
    <row r="39" spans="1:7" ht="9.9499999999999993" hidden="1" customHeight="1" x14ac:dyDescent="0.25">
      <c r="A39" s="14"/>
      <c r="B39" s="15"/>
      <c r="C39" s="15"/>
      <c r="D39" s="15"/>
      <c r="E39" s="15"/>
      <c r="F39" s="15"/>
      <c r="G39" s="16"/>
    </row>
    <row r="40" spans="1:7" ht="20.100000000000001" hidden="1" customHeight="1" x14ac:dyDescent="0.25">
      <c r="A40" s="5" t="s">
        <v>12</v>
      </c>
      <c r="B40" s="6" t="s">
        <v>3</v>
      </c>
      <c r="C40" s="6" t="s">
        <v>4</v>
      </c>
      <c r="D40" s="7">
        <v>44806</v>
      </c>
      <c r="E40" s="6" t="s">
        <v>5</v>
      </c>
      <c r="F40" s="7">
        <f>D41-1</f>
        <v>44811</v>
      </c>
      <c r="G40" s="17"/>
    </row>
    <row r="41" spans="1:7" ht="20.100000000000001" hidden="1" customHeight="1" x14ac:dyDescent="0.25">
      <c r="A41" s="5" t="s">
        <v>13</v>
      </c>
      <c r="B41" s="6" t="s">
        <v>3</v>
      </c>
      <c r="C41" s="6" t="s">
        <v>4</v>
      </c>
      <c r="D41" s="7">
        <v>44812</v>
      </c>
      <c r="E41" s="6" t="s">
        <v>5</v>
      </c>
      <c r="F41" s="7">
        <f>C38-1</f>
        <v>44813</v>
      </c>
      <c r="G41" s="17"/>
    </row>
    <row r="42" spans="1:7" ht="20.100000000000001" hidden="1" customHeight="1" x14ac:dyDescent="0.25">
      <c r="A42" s="5" t="s">
        <v>14</v>
      </c>
      <c r="B42" s="6" t="s">
        <v>3</v>
      </c>
      <c r="C42" s="6" t="s">
        <v>4</v>
      </c>
      <c r="D42" s="7">
        <v>44826</v>
      </c>
      <c r="E42" s="6" t="s">
        <v>5</v>
      </c>
      <c r="F42" s="7">
        <f>F43-31</f>
        <v>44834</v>
      </c>
      <c r="G42" s="17"/>
    </row>
    <row r="43" spans="1:7" ht="20.100000000000001" hidden="1" customHeight="1" x14ac:dyDescent="0.25">
      <c r="A43" s="5" t="s">
        <v>15</v>
      </c>
      <c r="B43" s="6" t="s">
        <v>3</v>
      </c>
      <c r="C43" s="6" t="s">
        <v>4</v>
      </c>
      <c r="D43" s="7">
        <v>44857</v>
      </c>
      <c r="E43" s="6" t="s">
        <v>5</v>
      </c>
      <c r="F43" s="7">
        <f>F44-30</f>
        <v>44865</v>
      </c>
      <c r="G43" s="17"/>
    </row>
    <row r="44" spans="1:7" ht="20.100000000000001" hidden="1" customHeight="1" x14ac:dyDescent="0.25">
      <c r="A44" s="5" t="s">
        <v>16</v>
      </c>
      <c r="B44" s="6" t="s">
        <v>3</v>
      </c>
      <c r="C44" s="6" t="s">
        <v>4</v>
      </c>
      <c r="D44" s="7">
        <v>44887</v>
      </c>
      <c r="E44" s="6" t="s">
        <v>5</v>
      </c>
      <c r="F44" s="7">
        <f>F45-24</f>
        <v>44895</v>
      </c>
      <c r="G44" s="17"/>
    </row>
    <row r="45" spans="1:7" ht="20.100000000000001" hidden="1" customHeight="1" x14ac:dyDescent="0.25">
      <c r="A45" s="5" t="s">
        <v>17</v>
      </c>
      <c r="B45" s="6" t="s">
        <v>3</v>
      </c>
      <c r="C45" s="6" t="s">
        <v>4</v>
      </c>
      <c r="D45" s="7">
        <v>44911</v>
      </c>
      <c r="E45" s="6" t="s">
        <v>5</v>
      </c>
      <c r="F45" s="7">
        <f>F53-1</f>
        <v>44919</v>
      </c>
      <c r="G45" s="17"/>
    </row>
    <row r="46" spans="1:7" ht="9.9499999999999993" hidden="1" customHeight="1" x14ac:dyDescent="0.25">
      <c r="A46" s="18"/>
      <c r="B46" s="19"/>
      <c r="C46" s="19"/>
      <c r="D46" s="19"/>
      <c r="E46" s="19"/>
      <c r="F46" s="19"/>
      <c r="G46" s="20"/>
    </row>
    <row r="47" spans="1:7" ht="9.9499999999999993" hidden="1" customHeight="1" x14ac:dyDescent="0.25">
      <c r="A47" s="18"/>
      <c r="B47" s="19"/>
      <c r="C47" s="19"/>
      <c r="D47" s="19"/>
      <c r="E47" s="19"/>
      <c r="F47" s="19"/>
      <c r="G47" s="20"/>
    </row>
    <row r="48" spans="1:7" ht="20.100000000000001" hidden="1" customHeight="1" x14ac:dyDescent="0.25">
      <c r="A48" s="44" t="s">
        <v>36</v>
      </c>
      <c r="B48" s="45"/>
      <c r="C48" s="45"/>
      <c r="D48" s="45"/>
      <c r="E48" s="45"/>
      <c r="F48" s="45"/>
      <c r="G48" s="46"/>
    </row>
    <row r="49" spans="1:7" ht="18" hidden="1" customHeight="1" x14ac:dyDescent="0.25">
      <c r="A49" s="21"/>
      <c r="B49" s="22"/>
      <c r="C49" s="22"/>
      <c r="D49" s="22"/>
      <c r="E49" s="22"/>
      <c r="F49" s="22"/>
      <c r="G49" s="33"/>
    </row>
    <row r="50" spans="1:7" ht="20.100000000000001" hidden="1" customHeight="1" x14ac:dyDescent="0.25">
      <c r="A50" s="34" t="s">
        <v>18</v>
      </c>
      <c r="B50" s="35" t="s">
        <v>3</v>
      </c>
      <c r="C50" s="35" t="s">
        <v>4</v>
      </c>
      <c r="D50" s="36">
        <f>C38</f>
        <v>44814</v>
      </c>
      <c r="E50" s="35" t="s">
        <v>5</v>
      </c>
      <c r="F50" s="36">
        <f>D50+21+1</f>
        <v>44836</v>
      </c>
      <c r="G50" s="33"/>
    </row>
    <row r="51" spans="1:7" ht="20.100000000000001" hidden="1" customHeight="1" x14ac:dyDescent="0.25">
      <c r="A51" s="34" t="s">
        <v>19</v>
      </c>
      <c r="B51" s="35" t="s">
        <v>3</v>
      </c>
      <c r="C51" s="35" t="s">
        <v>4</v>
      </c>
      <c r="D51" s="36">
        <f>F50+7-1</f>
        <v>44842</v>
      </c>
      <c r="E51" s="35" t="s">
        <v>5</v>
      </c>
      <c r="F51" s="36">
        <f>D51+21+1</f>
        <v>44864</v>
      </c>
      <c r="G51" s="33"/>
    </row>
    <row r="52" spans="1:7" ht="20.100000000000001" hidden="1" customHeight="1" x14ac:dyDescent="0.25">
      <c r="A52" s="34" t="s">
        <v>20</v>
      </c>
      <c r="B52" s="35" t="s">
        <v>3</v>
      </c>
      <c r="C52" s="35" t="s">
        <v>4</v>
      </c>
      <c r="D52" s="36">
        <f>F51+7-1</f>
        <v>44870</v>
      </c>
      <c r="E52" s="35" t="s">
        <v>5</v>
      </c>
      <c r="F52" s="36">
        <f>D52+21+1</f>
        <v>44892</v>
      </c>
      <c r="G52" s="33"/>
    </row>
    <row r="53" spans="1:7" ht="20.100000000000001" hidden="1" customHeight="1" x14ac:dyDescent="0.25">
      <c r="A53" s="34" t="s">
        <v>22</v>
      </c>
      <c r="B53" s="35" t="s">
        <v>3</v>
      </c>
      <c r="C53" s="35" t="s">
        <v>4</v>
      </c>
      <c r="D53" s="36">
        <f>F52+7-1</f>
        <v>44898</v>
      </c>
      <c r="E53" s="35" t="s">
        <v>5</v>
      </c>
      <c r="F53" s="36">
        <f>D53+21+1</f>
        <v>44920</v>
      </c>
      <c r="G53" s="33"/>
    </row>
    <row r="54" spans="1:7" ht="9.9499999999999993" hidden="1" customHeight="1" x14ac:dyDescent="0.25">
      <c r="A54" s="37"/>
      <c r="B54" s="38"/>
      <c r="C54" s="38"/>
      <c r="D54" s="38"/>
      <c r="E54" s="38"/>
      <c r="F54" s="38"/>
      <c r="G54" s="12"/>
    </row>
    <row r="55" spans="1:7" ht="20.100000000000001" hidden="1" customHeight="1" x14ac:dyDescent="0.25">
      <c r="A55" s="23" t="s">
        <v>21</v>
      </c>
      <c r="B55" s="24" t="s">
        <v>3</v>
      </c>
      <c r="C55" s="47">
        <f>F53+3</f>
        <v>44923</v>
      </c>
      <c r="D55" s="47"/>
      <c r="E55" s="6"/>
      <c r="F55" s="7"/>
      <c r="G55" s="17"/>
    </row>
    <row r="56" spans="1:7" ht="9.9499999999999993" hidden="1" customHeight="1" x14ac:dyDescent="0.25">
      <c r="A56" s="26"/>
      <c r="B56" s="27"/>
      <c r="C56" s="27"/>
      <c r="D56" s="27"/>
      <c r="E56" s="27"/>
      <c r="F56" s="27"/>
      <c r="G56" s="28"/>
    </row>
    <row r="57" spans="1:7" hidden="1" x14ac:dyDescent="0.25"/>
    <row r="59" spans="1:7" ht="20.100000000000001" customHeight="1" x14ac:dyDescent="0.25">
      <c r="A59" s="50" t="s">
        <v>28</v>
      </c>
      <c r="B59" s="51"/>
      <c r="C59" s="51"/>
      <c r="D59" s="51"/>
      <c r="E59" s="51"/>
      <c r="F59" s="51"/>
      <c r="G59" s="3"/>
    </row>
    <row r="60" spans="1:7" ht="20.100000000000001" customHeight="1" x14ac:dyDescent="0.25">
      <c r="A60" s="52"/>
      <c r="B60" s="53"/>
      <c r="C60" s="53"/>
      <c r="D60" s="53"/>
      <c r="E60" s="53"/>
      <c r="F60" s="53"/>
      <c r="G60" s="4"/>
    </row>
    <row r="61" spans="1:7" ht="9.9499999999999993" customHeight="1" x14ac:dyDescent="0.25">
      <c r="A61" s="5"/>
      <c r="B61" s="6"/>
      <c r="C61" s="54"/>
      <c r="D61" s="54"/>
      <c r="E61" s="54"/>
      <c r="F61" s="54"/>
      <c r="G61" s="12"/>
    </row>
    <row r="62" spans="1:7" ht="20.100000000000001" customHeight="1" x14ac:dyDescent="0.25">
      <c r="A62" s="5" t="s">
        <v>11</v>
      </c>
      <c r="B62" s="6" t="s">
        <v>3</v>
      </c>
      <c r="C62" s="49">
        <v>44933</v>
      </c>
      <c r="D62" s="49"/>
      <c r="E62" s="49"/>
      <c r="F62" s="49"/>
      <c r="G62" s="13"/>
    </row>
    <row r="63" spans="1:7" ht="9.9499999999999993" customHeight="1" x14ac:dyDescent="0.25">
      <c r="A63" s="14"/>
      <c r="B63" s="15"/>
      <c r="C63" s="15"/>
      <c r="D63" s="15"/>
      <c r="E63" s="15"/>
      <c r="F63" s="15"/>
      <c r="G63" s="16"/>
    </row>
    <row r="64" spans="1:7" ht="20.100000000000001" customHeight="1" x14ac:dyDescent="0.25">
      <c r="A64" s="5" t="s">
        <v>12</v>
      </c>
      <c r="B64" s="6" t="s">
        <v>3</v>
      </c>
      <c r="C64" s="6" t="s">
        <v>4</v>
      </c>
      <c r="D64" s="7">
        <v>44926</v>
      </c>
      <c r="E64" s="6" t="s">
        <v>5</v>
      </c>
      <c r="F64" s="7">
        <f>D65-1</f>
        <v>44930</v>
      </c>
      <c r="G64" s="17"/>
    </row>
    <row r="65" spans="1:7" ht="20.100000000000001" customHeight="1" x14ac:dyDescent="0.25">
      <c r="A65" s="5" t="s">
        <v>13</v>
      </c>
      <c r="B65" s="6" t="s">
        <v>3</v>
      </c>
      <c r="C65" s="6" t="s">
        <v>4</v>
      </c>
      <c r="D65" s="7">
        <v>44931</v>
      </c>
      <c r="E65" s="6" t="s">
        <v>5</v>
      </c>
      <c r="F65" s="7">
        <f>C62-1</f>
        <v>44932</v>
      </c>
      <c r="G65" s="17"/>
    </row>
    <row r="66" spans="1:7" ht="20.100000000000001" customHeight="1" x14ac:dyDescent="0.25">
      <c r="A66" s="5" t="s">
        <v>14</v>
      </c>
      <c r="B66" s="6" t="s">
        <v>3</v>
      </c>
      <c r="C66" s="6" t="s">
        <v>4</v>
      </c>
      <c r="D66" s="7">
        <f t="shared" ref="D66:D68" si="0">F66-7</f>
        <v>44950</v>
      </c>
      <c r="E66" s="6" t="s">
        <v>5</v>
      </c>
      <c r="F66" s="7">
        <f>F67-28</f>
        <v>44957</v>
      </c>
      <c r="G66" s="17"/>
    </row>
    <row r="67" spans="1:7" ht="20.100000000000001" customHeight="1" x14ac:dyDescent="0.25">
      <c r="A67" s="5" t="s">
        <v>15</v>
      </c>
      <c r="B67" s="6" t="s">
        <v>3</v>
      </c>
      <c r="C67" s="6" t="s">
        <v>4</v>
      </c>
      <c r="D67" s="7">
        <f t="shared" si="0"/>
        <v>44978</v>
      </c>
      <c r="E67" s="6" t="s">
        <v>5</v>
      </c>
      <c r="F67" s="7">
        <f>F68-31</f>
        <v>44985</v>
      </c>
      <c r="G67" s="17"/>
    </row>
    <row r="68" spans="1:7" ht="20.100000000000001" customHeight="1" x14ac:dyDescent="0.25">
      <c r="A68" s="5" t="s">
        <v>16</v>
      </c>
      <c r="B68" s="6" t="s">
        <v>3</v>
      </c>
      <c r="C68" s="6" t="s">
        <v>4</v>
      </c>
      <c r="D68" s="7">
        <f t="shared" si="0"/>
        <v>45009</v>
      </c>
      <c r="E68" s="6" t="s">
        <v>5</v>
      </c>
      <c r="F68" s="7">
        <f>F69-22</f>
        <v>45016</v>
      </c>
      <c r="G68" s="17"/>
    </row>
    <row r="69" spans="1:7" ht="20.100000000000001" customHeight="1" x14ac:dyDescent="0.25">
      <c r="A69" s="5" t="s">
        <v>17</v>
      </c>
      <c r="B69" s="6" t="s">
        <v>3</v>
      </c>
      <c r="C69" s="6" t="s">
        <v>4</v>
      </c>
      <c r="D69" s="7">
        <f>F69-7</f>
        <v>45031</v>
      </c>
      <c r="E69" s="6" t="s">
        <v>5</v>
      </c>
      <c r="F69" s="7">
        <f>F75-1</f>
        <v>45038</v>
      </c>
      <c r="G69" s="17"/>
    </row>
    <row r="70" spans="1:7" ht="9.9499999999999993" customHeight="1" x14ac:dyDescent="0.25">
      <c r="A70" s="18"/>
      <c r="B70" s="19"/>
      <c r="C70" s="19"/>
      <c r="D70" s="19"/>
      <c r="E70" s="19"/>
      <c r="F70" s="19"/>
      <c r="G70" s="20"/>
    </row>
    <row r="71" spans="1:7" ht="20.100000000000001" customHeight="1" x14ac:dyDescent="0.25">
      <c r="A71" s="44" t="s">
        <v>23</v>
      </c>
      <c r="B71" s="45"/>
      <c r="C71" s="45"/>
      <c r="D71" s="45"/>
      <c r="E71" s="45"/>
      <c r="F71" s="45"/>
      <c r="G71" s="46"/>
    </row>
    <row r="72" spans="1:7" ht="18" customHeight="1" x14ac:dyDescent="0.25">
      <c r="A72" s="39"/>
      <c r="B72" s="40"/>
      <c r="C72" s="40"/>
      <c r="D72" s="40"/>
      <c r="E72" s="40"/>
      <c r="F72" s="40"/>
      <c r="G72" s="11"/>
    </row>
    <row r="73" spans="1:7" ht="20.100000000000001" customHeight="1" x14ac:dyDescent="0.25">
      <c r="A73" s="34" t="s">
        <v>18</v>
      </c>
      <c r="B73" s="35" t="s">
        <v>3</v>
      </c>
      <c r="C73" s="35" t="s">
        <v>4</v>
      </c>
      <c r="D73" s="25">
        <f>C62</f>
        <v>44933</v>
      </c>
      <c r="E73" s="24" t="s">
        <v>5</v>
      </c>
      <c r="F73" s="25">
        <f>D73+29</f>
        <v>44962</v>
      </c>
      <c r="G73" s="11"/>
    </row>
    <row r="74" spans="1:7" ht="20.100000000000001" customHeight="1" x14ac:dyDescent="0.25">
      <c r="A74" s="34" t="s">
        <v>19</v>
      </c>
      <c r="B74" s="35" t="s">
        <v>3</v>
      </c>
      <c r="C74" s="35" t="s">
        <v>4</v>
      </c>
      <c r="D74" s="25">
        <f>F73+6</f>
        <v>44968</v>
      </c>
      <c r="E74" s="24" t="s">
        <v>5</v>
      </c>
      <c r="F74" s="25">
        <f>D74+29</f>
        <v>44997</v>
      </c>
      <c r="G74" s="11"/>
    </row>
    <row r="75" spans="1:7" ht="20.100000000000001" customHeight="1" x14ac:dyDescent="0.25">
      <c r="A75" s="34" t="s">
        <v>20</v>
      </c>
      <c r="B75" s="35" t="s">
        <v>3</v>
      </c>
      <c r="C75" s="35" t="s">
        <v>4</v>
      </c>
      <c r="D75" s="25">
        <f>F74+6</f>
        <v>45003</v>
      </c>
      <c r="E75" s="24" t="s">
        <v>5</v>
      </c>
      <c r="F75" s="25">
        <f>D75+36</f>
        <v>45039</v>
      </c>
      <c r="G75" s="11"/>
    </row>
    <row r="76" spans="1:7" ht="9.9499999999999993" customHeight="1" x14ac:dyDescent="0.25">
      <c r="A76" s="37"/>
      <c r="B76" s="38"/>
      <c r="C76" s="38"/>
      <c r="D76" s="38"/>
      <c r="E76" s="38"/>
      <c r="F76" s="38"/>
      <c r="G76" s="12"/>
    </row>
    <row r="77" spans="1:7" ht="20.100000000000001" customHeight="1" x14ac:dyDescent="0.25">
      <c r="A77" s="23" t="s">
        <v>21</v>
      </c>
      <c r="B77" s="24" t="s">
        <v>3</v>
      </c>
      <c r="C77" s="47">
        <f>F75+3</f>
        <v>45042</v>
      </c>
      <c r="D77" s="47"/>
      <c r="E77" s="6"/>
      <c r="F77" s="7"/>
      <c r="G77" s="17"/>
    </row>
    <row r="78" spans="1:7" ht="9.9499999999999993" customHeight="1" x14ac:dyDescent="0.25">
      <c r="A78" s="26"/>
      <c r="B78" s="27"/>
      <c r="C78" s="27"/>
      <c r="D78" s="27"/>
      <c r="E78" s="27"/>
      <c r="F78" s="27"/>
      <c r="G78" s="28"/>
    </row>
    <row r="81" spans="1:7" ht="20.100000000000001" customHeight="1" x14ac:dyDescent="0.25">
      <c r="A81" s="50" t="s">
        <v>29</v>
      </c>
      <c r="B81" s="51"/>
      <c r="C81" s="51"/>
      <c r="D81" s="51"/>
      <c r="E81" s="51"/>
      <c r="F81" s="51"/>
      <c r="G81" s="3"/>
    </row>
    <row r="82" spans="1:7" ht="20.100000000000001" customHeight="1" x14ac:dyDescent="0.25">
      <c r="A82" s="52"/>
      <c r="B82" s="53"/>
      <c r="C82" s="53"/>
      <c r="D82" s="53"/>
      <c r="E82" s="53"/>
      <c r="F82" s="53"/>
      <c r="G82" s="4"/>
    </row>
    <row r="83" spans="1:7" ht="9.9499999999999993" customHeight="1" x14ac:dyDescent="0.25">
      <c r="A83" s="5"/>
      <c r="B83" s="6"/>
      <c r="C83" s="54"/>
      <c r="D83" s="54"/>
      <c r="E83" s="54"/>
      <c r="F83" s="54"/>
      <c r="G83" s="12"/>
    </row>
    <row r="84" spans="1:7" ht="20.100000000000001" customHeight="1" x14ac:dyDescent="0.25">
      <c r="A84" s="5" t="s">
        <v>11</v>
      </c>
      <c r="B84" s="6" t="s">
        <v>3</v>
      </c>
      <c r="C84" s="49">
        <v>45066</v>
      </c>
      <c r="D84" s="49"/>
      <c r="E84" s="49"/>
      <c r="F84" s="49"/>
      <c r="G84" s="13"/>
    </row>
    <row r="85" spans="1:7" ht="9.9499999999999993" customHeight="1" x14ac:dyDescent="0.25">
      <c r="A85" s="14"/>
      <c r="B85" s="15"/>
      <c r="C85" s="15"/>
      <c r="D85" s="15"/>
      <c r="E85" s="15"/>
      <c r="F85" s="15"/>
      <c r="G85" s="16"/>
    </row>
    <row r="86" spans="1:7" ht="20.100000000000001" customHeight="1" x14ac:dyDescent="0.25">
      <c r="A86" s="5" t="s">
        <v>12</v>
      </c>
      <c r="B86" s="6" t="s">
        <v>3</v>
      </c>
      <c r="C86" s="6" t="s">
        <v>4</v>
      </c>
      <c r="D86" s="7">
        <f>F86-9</f>
        <v>45054</v>
      </c>
      <c r="E86" s="6" t="s">
        <v>5</v>
      </c>
      <c r="F86" s="7">
        <f>D87-1</f>
        <v>45063</v>
      </c>
      <c r="G86" s="17"/>
    </row>
    <row r="87" spans="1:7" ht="20.100000000000001" customHeight="1" x14ac:dyDescent="0.25">
      <c r="A87" s="5" t="s">
        <v>13</v>
      </c>
      <c r="B87" s="6" t="s">
        <v>3</v>
      </c>
      <c r="C87" s="6" t="s">
        <v>4</v>
      </c>
      <c r="D87" s="7">
        <f>F87-1</f>
        <v>45064</v>
      </c>
      <c r="E87" s="6" t="s">
        <v>5</v>
      </c>
      <c r="F87" s="7">
        <f>C84-1</f>
        <v>45065</v>
      </c>
      <c r="G87" s="17"/>
    </row>
    <row r="88" spans="1:7" ht="20.100000000000001" customHeight="1" x14ac:dyDescent="0.25">
      <c r="A88" s="5" t="s">
        <v>14</v>
      </c>
      <c r="B88" s="6" t="s">
        <v>3</v>
      </c>
      <c r="C88" s="6" t="s">
        <v>4</v>
      </c>
      <c r="D88" s="7">
        <f>F88-7</f>
        <v>45070</v>
      </c>
      <c r="E88" s="6" t="s">
        <v>5</v>
      </c>
      <c r="F88" s="7">
        <f>F89-30</f>
        <v>45077</v>
      </c>
      <c r="G88" s="17"/>
    </row>
    <row r="89" spans="1:7" ht="20.100000000000001" customHeight="1" x14ac:dyDescent="0.25">
      <c r="A89" s="5" t="s">
        <v>15</v>
      </c>
      <c r="B89" s="6" t="s">
        <v>3</v>
      </c>
      <c r="C89" s="6" t="s">
        <v>4</v>
      </c>
      <c r="D89" s="7">
        <f>F89-7</f>
        <v>45100</v>
      </c>
      <c r="E89" s="6" t="s">
        <v>5</v>
      </c>
      <c r="F89" s="7">
        <f>F90-28-2-1</f>
        <v>45107</v>
      </c>
      <c r="G89" s="17"/>
    </row>
    <row r="90" spans="1:7" ht="20.100000000000001" customHeight="1" x14ac:dyDescent="0.25">
      <c r="A90" s="5" t="s">
        <v>16</v>
      </c>
      <c r="B90" s="6" t="s">
        <v>3</v>
      </c>
      <c r="C90" s="6" t="s">
        <v>4</v>
      </c>
      <c r="D90" s="7">
        <f>F90-7</f>
        <v>45131</v>
      </c>
      <c r="E90" s="6" t="s">
        <v>5</v>
      </c>
      <c r="F90" s="7">
        <f>F91-28-3</f>
        <v>45138</v>
      </c>
      <c r="G90" s="17"/>
    </row>
    <row r="91" spans="1:7" ht="20.100000000000001" customHeight="1" x14ac:dyDescent="0.25">
      <c r="A91" s="5" t="s">
        <v>17</v>
      </c>
      <c r="B91" s="6" t="s">
        <v>3</v>
      </c>
      <c r="C91" s="6" t="s">
        <v>4</v>
      </c>
      <c r="D91" s="7">
        <f>F91-7</f>
        <v>45162</v>
      </c>
      <c r="E91" s="6" t="s">
        <v>5</v>
      </c>
      <c r="F91" s="7">
        <f>F96-1-2</f>
        <v>45169</v>
      </c>
      <c r="G91" s="17"/>
    </row>
    <row r="92" spans="1:7" ht="9.9499999999999993" customHeight="1" x14ac:dyDescent="0.25">
      <c r="A92" s="18"/>
      <c r="B92" s="19"/>
      <c r="C92" s="19"/>
      <c r="D92" s="19"/>
      <c r="E92" s="19"/>
      <c r="F92" s="19"/>
      <c r="G92" s="20"/>
    </row>
    <row r="93" spans="1:7" ht="20.100000000000001" customHeight="1" x14ac:dyDescent="0.25">
      <c r="A93" s="44" t="s">
        <v>37</v>
      </c>
      <c r="B93" s="45"/>
      <c r="C93" s="45"/>
      <c r="D93" s="45"/>
      <c r="E93" s="45"/>
      <c r="F93" s="45"/>
      <c r="G93" s="46"/>
    </row>
    <row r="94" spans="1:7" ht="18" customHeight="1" x14ac:dyDescent="0.25">
      <c r="A94" s="21"/>
      <c r="B94" s="22"/>
      <c r="C94" s="22"/>
      <c r="D94" s="22"/>
      <c r="E94" s="22"/>
      <c r="F94" s="22"/>
      <c r="G94" s="17"/>
    </row>
    <row r="95" spans="1:7" ht="20.100000000000001" customHeight="1" x14ac:dyDescent="0.25">
      <c r="A95" s="23" t="s">
        <v>18</v>
      </c>
      <c r="B95" s="24" t="s">
        <v>3</v>
      </c>
      <c r="C95" s="24" t="s">
        <v>4</v>
      </c>
      <c r="D95" s="25">
        <f>C84</f>
        <v>45066</v>
      </c>
      <c r="E95" s="24" t="s">
        <v>5</v>
      </c>
      <c r="F95" s="25">
        <f>D95+50</f>
        <v>45116</v>
      </c>
      <c r="G95" s="17"/>
    </row>
    <row r="96" spans="1:7" ht="20.100000000000001" customHeight="1" x14ac:dyDescent="0.25">
      <c r="A96" s="23" t="s">
        <v>19</v>
      </c>
      <c r="B96" s="24" t="s">
        <v>3</v>
      </c>
      <c r="C96" s="24" t="s">
        <v>4</v>
      </c>
      <c r="D96" s="25">
        <f>F95+6</f>
        <v>45122</v>
      </c>
      <c r="E96" s="24" t="s">
        <v>5</v>
      </c>
      <c r="F96" s="25">
        <f>D96+50</f>
        <v>45172</v>
      </c>
      <c r="G96" s="17"/>
    </row>
    <row r="97" spans="1:7" ht="9.9499999999999993" customHeight="1" x14ac:dyDescent="0.25">
      <c r="A97" s="37"/>
      <c r="B97" s="38"/>
      <c r="C97" s="38"/>
      <c r="D97" s="38"/>
      <c r="E97" s="38"/>
      <c r="F97" s="38"/>
      <c r="G97" s="17"/>
    </row>
    <row r="98" spans="1:7" ht="20.100000000000001" customHeight="1" x14ac:dyDescent="0.25">
      <c r="A98" s="23" t="s">
        <v>21</v>
      </c>
      <c r="B98" s="24" t="s">
        <v>3</v>
      </c>
      <c r="C98" s="47">
        <f>F96+3</f>
        <v>45175</v>
      </c>
      <c r="D98" s="47"/>
      <c r="E98" s="6"/>
      <c r="F98" s="7"/>
      <c r="G98" s="17"/>
    </row>
    <row r="99" spans="1:7" ht="9.9499999999999993" customHeight="1" x14ac:dyDescent="0.25">
      <c r="A99" s="26"/>
      <c r="B99" s="27"/>
      <c r="C99" s="27"/>
      <c r="D99" s="27"/>
      <c r="E99" s="27"/>
      <c r="F99" s="27"/>
      <c r="G99" s="28"/>
    </row>
    <row r="100" spans="1:7" ht="15" customHeight="1" x14ac:dyDescent="0.25">
      <c r="A100" s="29"/>
      <c r="B100" s="29"/>
      <c r="C100" s="29"/>
      <c r="D100" s="29"/>
      <c r="E100" s="29"/>
      <c r="F100" s="29"/>
      <c r="G100" s="30"/>
    </row>
    <row r="101" spans="1:7" x14ac:dyDescent="0.25">
      <c r="A101" s="48" t="s">
        <v>40</v>
      </c>
      <c r="B101" s="48"/>
      <c r="C101" s="48"/>
      <c r="D101" s="48"/>
      <c r="E101" s="48"/>
      <c r="F101" s="48"/>
      <c r="G101" s="31"/>
    </row>
    <row r="102" spans="1:7" ht="15" customHeight="1" x14ac:dyDescent="0.25"/>
    <row r="103" spans="1:7" ht="20.100000000000001" customHeight="1" x14ac:dyDescent="0.25">
      <c r="A103" s="50" t="s">
        <v>30</v>
      </c>
      <c r="B103" s="51"/>
      <c r="C103" s="51"/>
      <c r="D103" s="51"/>
      <c r="E103" s="51"/>
      <c r="F103" s="51"/>
      <c r="G103" s="3"/>
    </row>
    <row r="104" spans="1:7" ht="20.100000000000001" customHeight="1" x14ac:dyDescent="0.25">
      <c r="A104" s="52"/>
      <c r="B104" s="53"/>
      <c r="C104" s="53"/>
      <c r="D104" s="53"/>
      <c r="E104" s="53"/>
      <c r="F104" s="53"/>
      <c r="G104" s="4"/>
    </row>
    <row r="105" spans="1:7" ht="9.9499999999999993" customHeight="1" x14ac:dyDescent="0.25">
      <c r="A105" s="5"/>
      <c r="B105" s="6"/>
      <c r="C105" s="54"/>
      <c r="D105" s="54"/>
      <c r="E105" s="54"/>
      <c r="F105" s="54"/>
      <c r="G105" s="12"/>
    </row>
    <row r="106" spans="1:7" ht="20.100000000000001" customHeight="1" x14ac:dyDescent="0.25">
      <c r="A106" s="5" t="s">
        <v>11</v>
      </c>
      <c r="B106" s="6" t="s">
        <v>3</v>
      </c>
      <c r="C106" s="49">
        <v>45185</v>
      </c>
      <c r="D106" s="49"/>
      <c r="E106" s="49"/>
      <c r="F106" s="49"/>
      <c r="G106" s="13"/>
    </row>
    <row r="107" spans="1:7" ht="9.9499999999999993" customHeight="1" x14ac:dyDescent="0.25">
      <c r="A107" s="14"/>
      <c r="B107" s="15"/>
      <c r="C107" s="15"/>
      <c r="D107" s="15"/>
      <c r="E107" s="15"/>
      <c r="F107" s="15"/>
      <c r="G107" s="16"/>
    </row>
    <row r="108" spans="1:7" ht="20.100000000000001" customHeight="1" x14ac:dyDescent="0.25">
      <c r="A108" s="5" t="s">
        <v>12</v>
      </c>
      <c r="B108" s="6" t="s">
        <v>3</v>
      </c>
      <c r="C108" s="6" t="s">
        <v>4</v>
      </c>
      <c r="D108" s="7">
        <f>F108-6</f>
        <v>45176</v>
      </c>
      <c r="E108" s="6" t="s">
        <v>5</v>
      </c>
      <c r="F108" s="7">
        <f>D109-1</f>
        <v>45182</v>
      </c>
      <c r="G108" s="17"/>
    </row>
    <row r="109" spans="1:7" ht="20.100000000000001" customHeight="1" x14ac:dyDescent="0.25">
      <c r="A109" s="5" t="s">
        <v>13</v>
      </c>
      <c r="B109" s="6" t="s">
        <v>3</v>
      </c>
      <c r="C109" s="6" t="s">
        <v>4</v>
      </c>
      <c r="D109" s="7">
        <f>F109-1</f>
        <v>45183</v>
      </c>
      <c r="E109" s="6" t="s">
        <v>5</v>
      </c>
      <c r="F109" s="7">
        <f>C106-1</f>
        <v>45184</v>
      </c>
      <c r="G109" s="17"/>
    </row>
    <row r="110" spans="1:7" ht="20.100000000000001" customHeight="1" x14ac:dyDescent="0.25">
      <c r="A110" s="5" t="s">
        <v>14</v>
      </c>
      <c r="B110" s="6" t="s">
        <v>3</v>
      </c>
      <c r="C110" s="6" t="s">
        <v>4</v>
      </c>
      <c r="D110" s="7">
        <f>F110-7</f>
        <v>45192</v>
      </c>
      <c r="E110" s="6" t="s">
        <v>5</v>
      </c>
      <c r="F110" s="7">
        <f>F111-28-3</f>
        <v>45199</v>
      </c>
      <c r="G110" s="17"/>
    </row>
    <row r="111" spans="1:7" ht="20.100000000000001" customHeight="1" x14ac:dyDescent="0.25">
      <c r="A111" s="5" t="s">
        <v>15</v>
      </c>
      <c r="B111" s="6" t="s">
        <v>3</v>
      </c>
      <c r="C111" s="6" t="s">
        <v>4</v>
      </c>
      <c r="D111" s="7">
        <f>F111-7</f>
        <v>45223</v>
      </c>
      <c r="E111" s="6" t="s">
        <v>5</v>
      </c>
      <c r="F111" s="7">
        <f>F112-28-2</f>
        <v>45230</v>
      </c>
      <c r="G111" s="17"/>
    </row>
    <row r="112" spans="1:7" ht="20.100000000000001" customHeight="1" x14ac:dyDescent="0.25">
      <c r="A112" s="5" t="s">
        <v>16</v>
      </c>
      <c r="B112" s="6" t="s">
        <v>3</v>
      </c>
      <c r="C112" s="6" t="s">
        <v>4</v>
      </c>
      <c r="D112" s="7">
        <f>F112-7</f>
        <v>45253</v>
      </c>
      <c r="E112" s="6" t="s">
        <v>5</v>
      </c>
      <c r="F112" s="7">
        <f>F113-28-2</f>
        <v>45260</v>
      </c>
      <c r="G112" s="17"/>
    </row>
    <row r="113" spans="1:7" ht="20.100000000000001" customHeight="1" x14ac:dyDescent="0.25">
      <c r="A113" s="5" t="s">
        <v>17</v>
      </c>
      <c r="B113" s="6" t="s">
        <v>3</v>
      </c>
      <c r="C113" s="6" t="s">
        <v>4</v>
      </c>
      <c r="D113" s="7">
        <f>F113-7</f>
        <v>45283</v>
      </c>
      <c r="E113" s="6" t="s">
        <v>5</v>
      </c>
      <c r="F113" s="7">
        <f>F117-1</f>
        <v>45290</v>
      </c>
      <c r="G113" s="17"/>
    </row>
    <row r="114" spans="1:7" ht="9.9499999999999993" customHeight="1" x14ac:dyDescent="0.25">
      <c r="A114" s="18"/>
      <c r="B114" s="19"/>
      <c r="C114" s="19"/>
      <c r="D114" s="19"/>
      <c r="E114" s="19"/>
      <c r="F114" s="19"/>
      <c r="G114" s="20"/>
    </row>
    <row r="115" spans="1:7" ht="20.100000000000001" customHeight="1" x14ac:dyDescent="0.25">
      <c r="A115" s="44" t="s">
        <v>38</v>
      </c>
      <c r="B115" s="45"/>
      <c r="C115" s="45"/>
      <c r="D115" s="45"/>
      <c r="E115" s="45"/>
      <c r="F115" s="45"/>
      <c r="G115" s="46"/>
    </row>
    <row r="116" spans="1:7" ht="18" customHeight="1" x14ac:dyDescent="0.25">
      <c r="A116" s="21"/>
      <c r="B116" s="22"/>
      <c r="C116" s="22"/>
      <c r="D116" s="22"/>
      <c r="E116" s="22"/>
      <c r="F116" s="22"/>
      <c r="G116" s="11"/>
    </row>
    <row r="117" spans="1:7" ht="20.100000000000001" customHeight="1" x14ac:dyDescent="0.25">
      <c r="A117" s="34" t="s">
        <v>18</v>
      </c>
      <c r="B117" s="35" t="s">
        <v>3</v>
      </c>
      <c r="C117" s="35" t="s">
        <v>4</v>
      </c>
      <c r="D117" s="36">
        <f>C106</f>
        <v>45185</v>
      </c>
      <c r="E117" s="35" t="s">
        <v>5</v>
      </c>
      <c r="F117" s="36">
        <f>D117+15*7+1</f>
        <v>45291</v>
      </c>
      <c r="G117" s="11"/>
    </row>
    <row r="118" spans="1:7" ht="20.100000000000001" customHeight="1" x14ac:dyDescent="0.25">
      <c r="A118" s="37"/>
      <c r="B118" s="38"/>
      <c r="C118" s="38"/>
      <c r="D118" s="38"/>
      <c r="E118" s="38"/>
      <c r="F118" s="38"/>
      <c r="G118" s="17"/>
    </row>
    <row r="119" spans="1:7" ht="20.100000000000001" customHeight="1" x14ac:dyDescent="0.25">
      <c r="A119" s="23" t="s">
        <v>21</v>
      </c>
      <c r="B119" s="24" t="s">
        <v>3</v>
      </c>
      <c r="C119" s="47">
        <f>F117+3</f>
        <v>45294</v>
      </c>
      <c r="D119" s="47"/>
      <c r="E119" s="6"/>
      <c r="F119" s="7"/>
      <c r="G119" s="17"/>
    </row>
    <row r="120" spans="1:7" ht="9.9499999999999993" customHeight="1" x14ac:dyDescent="0.25">
      <c r="A120" s="26"/>
      <c r="B120" s="27"/>
      <c r="C120" s="27"/>
      <c r="D120" s="27"/>
      <c r="E120" s="27"/>
      <c r="F120" s="27"/>
      <c r="G120" s="28"/>
    </row>
    <row r="123" spans="1:7" ht="20.100000000000001" customHeight="1" x14ac:dyDescent="0.25">
      <c r="A123" s="50" t="s">
        <v>31</v>
      </c>
      <c r="B123" s="51"/>
      <c r="C123" s="51"/>
      <c r="D123" s="51"/>
      <c r="E123" s="51"/>
      <c r="F123" s="51"/>
      <c r="G123" s="3"/>
    </row>
    <row r="124" spans="1:7" ht="20.100000000000001" customHeight="1" x14ac:dyDescent="0.25">
      <c r="A124" s="52"/>
      <c r="B124" s="53"/>
      <c r="C124" s="53"/>
      <c r="D124" s="53"/>
      <c r="E124" s="53"/>
      <c r="F124" s="53"/>
      <c r="G124" s="4"/>
    </row>
    <row r="125" spans="1:7" ht="9.9499999999999993" customHeight="1" x14ac:dyDescent="0.25">
      <c r="A125" s="5"/>
      <c r="B125" s="6"/>
      <c r="C125" s="54"/>
      <c r="D125" s="54"/>
      <c r="E125" s="54"/>
      <c r="F125" s="54"/>
      <c r="G125" s="12"/>
    </row>
    <row r="126" spans="1:7" ht="20.100000000000001" customHeight="1" x14ac:dyDescent="0.25">
      <c r="A126" s="5" t="s">
        <v>11</v>
      </c>
      <c r="B126" s="6" t="s">
        <v>3</v>
      </c>
      <c r="C126" s="49">
        <v>45304</v>
      </c>
      <c r="D126" s="49"/>
      <c r="E126" s="49"/>
      <c r="F126" s="49"/>
      <c r="G126" s="13"/>
    </row>
    <row r="127" spans="1:7" ht="9.9499999999999993" customHeight="1" x14ac:dyDescent="0.25">
      <c r="A127" s="14"/>
      <c r="B127" s="15"/>
      <c r="C127" s="15"/>
      <c r="D127" s="15"/>
      <c r="E127" s="15"/>
      <c r="F127" s="15"/>
      <c r="G127" s="16"/>
    </row>
    <row r="128" spans="1:7" ht="20.100000000000001" customHeight="1" x14ac:dyDescent="0.25">
      <c r="A128" s="5" t="s">
        <v>12</v>
      </c>
      <c r="B128" s="6" t="s">
        <v>3</v>
      </c>
      <c r="C128" s="6" t="s">
        <v>4</v>
      </c>
      <c r="D128" s="7">
        <f>F128-2</f>
        <v>45299</v>
      </c>
      <c r="E128" s="6" t="s">
        <v>5</v>
      </c>
      <c r="F128" s="7">
        <f>D129-1</f>
        <v>45301</v>
      </c>
      <c r="G128" s="17"/>
    </row>
    <row r="129" spans="1:7" ht="20.100000000000001" customHeight="1" x14ac:dyDescent="0.25">
      <c r="A129" s="5" t="s">
        <v>13</v>
      </c>
      <c r="B129" s="6" t="s">
        <v>3</v>
      </c>
      <c r="C129" s="6" t="s">
        <v>4</v>
      </c>
      <c r="D129" s="7">
        <f>F129-1</f>
        <v>45302</v>
      </c>
      <c r="E129" s="6" t="s">
        <v>5</v>
      </c>
      <c r="F129" s="7">
        <f>C126-1</f>
        <v>45303</v>
      </c>
      <c r="G129" s="17"/>
    </row>
    <row r="130" spans="1:7" ht="20.100000000000001" customHeight="1" x14ac:dyDescent="0.25">
      <c r="A130" s="5" t="s">
        <v>14</v>
      </c>
      <c r="B130" s="6" t="s">
        <v>3</v>
      </c>
      <c r="C130" s="6" t="s">
        <v>4</v>
      </c>
      <c r="D130" s="7">
        <f t="shared" ref="D130:D132" si="1">F130-7</f>
        <v>45315</v>
      </c>
      <c r="E130" s="6" t="s">
        <v>5</v>
      </c>
      <c r="F130" s="7">
        <f>F131-28</f>
        <v>45322</v>
      </c>
      <c r="G130" s="17"/>
    </row>
    <row r="131" spans="1:7" ht="20.100000000000001" customHeight="1" x14ac:dyDescent="0.25">
      <c r="A131" s="5" t="s">
        <v>15</v>
      </c>
      <c r="B131" s="6" t="s">
        <v>3</v>
      </c>
      <c r="C131" s="6" t="s">
        <v>4</v>
      </c>
      <c r="D131" s="7">
        <f t="shared" si="1"/>
        <v>45343</v>
      </c>
      <c r="E131" s="6" t="s">
        <v>5</v>
      </c>
      <c r="F131" s="7">
        <f>F132-28-3</f>
        <v>45350</v>
      </c>
      <c r="G131" s="17"/>
    </row>
    <row r="132" spans="1:7" ht="20.100000000000001" customHeight="1" x14ac:dyDescent="0.25">
      <c r="A132" s="5" t="s">
        <v>16</v>
      </c>
      <c r="B132" s="6" t="s">
        <v>3</v>
      </c>
      <c r="C132" s="6" t="s">
        <v>4</v>
      </c>
      <c r="D132" s="7">
        <f t="shared" si="1"/>
        <v>45374</v>
      </c>
      <c r="E132" s="6" t="s">
        <v>5</v>
      </c>
      <c r="F132" s="7">
        <f>F133-28</f>
        <v>45381</v>
      </c>
      <c r="G132" s="17"/>
    </row>
    <row r="133" spans="1:7" ht="20.100000000000001" customHeight="1" x14ac:dyDescent="0.25">
      <c r="A133" s="5" t="s">
        <v>17</v>
      </c>
      <c r="B133" s="6" t="s">
        <v>3</v>
      </c>
      <c r="C133" s="6" t="s">
        <v>4</v>
      </c>
      <c r="D133" s="7">
        <f>F133-7</f>
        <v>45402</v>
      </c>
      <c r="E133" s="6" t="s">
        <v>5</v>
      </c>
      <c r="F133" s="7">
        <f>F137-1</f>
        <v>45409</v>
      </c>
      <c r="G133" s="17"/>
    </row>
    <row r="134" spans="1:7" ht="9.9499999999999993" customHeight="1" x14ac:dyDescent="0.25">
      <c r="A134" s="18"/>
      <c r="B134" s="19"/>
      <c r="C134" s="19"/>
      <c r="D134" s="19"/>
      <c r="E134" s="19"/>
      <c r="F134" s="19"/>
      <c r="G134" s="20"/>
    </row>
    <row r="135" spans="1:7" ht="20.100000000000001" customHeight="1" x14ac:dyDescent="0.25">
      <c r="A135" s="44" t="s">
        <v>39</v>
      </c>
      <c r="B135" s="45"/>
      <c r="C135" s="45"/>
      <c r="D135" s="45"/>
      <c r="E135" s="45"/>
      <c r="F135" s="45"/>
      <c r="G135" s="46"/>
    </row>
    <row r="136" spans="1:7" ht="18" customHeight="1" x14ac:dyDescent="0.25">
      <c r="A136" s="39"/>
      <c r="B136" s="40"/>
      <c r="C136" s="40"/>
      <c r="D136" s="40"/>
      <c r="E136" s="40"/>
      <c r="F136" s="40"/>
      <c r="G136" s="41"/>
    </row>
    <row r="137" spans="1:7" ht="20.100000000000001" customHeight="1" x14ac:dyDescent="0.25">
      <c r="A137" s="34" t="s">
        <v>18</v>
      </c>
      <c r="B137" s="35" t="s">
        <v>3</v>
      </c>
      <c r="C137" s="35" t="s">
        <v>4</v>
      </c>
      <c r="D137" s="36">
        <f>C126</f>
        <v>45304</v>
      </c>
      <c r="E137" s="35" t="s">
        <v>5</v>
      </c>
      <c r="F137" s="36">
        <f>D137+15*7+1</f>
        <v>45410</v>
      </c>
      <c r="G137" s="42"/>
    </row>
    <row r="138" spans="1:7" ht="20.100000000000001" customHeight="1" x14ac:dyDescent="0.25">
      <c r="A138" s="37"/>
      <c r="B138" s="38"/>
      <c r="C138" s="38"/>
      <c r="D138" s="38"/>
      <c r="E138" s="38"/>
      <c r="F138" s="38"/>
      <c r="G138" s="17"/>
    </row>
    <row r="139" spans="1:7" ht="20.100000000000001" customHeight="1" x14ac:dyDescent="0.25">
      <c r="A139" s="23" t="s">
        <v>21</v>
      </c>
      <c r="B139" s="24" t="s">
        <v>3</v>
      </c>
      <c r="C139" s="47">
        <f>F137+3</f>
        <v>45413</v>
      </c>
      <c r="D139" s="47"/>
      <c r="E139" s="6"/>
      <c r="F139" s="7"/>
      <c r="G139" s="17"/>
    </row>
    <row r="140" spans="1:7" ht="9.9499999999999993" customHeight="1" x14ac:dyDescent="0.25">
      <c r="A140" s="26"/>
      <c r="B140" s="27"/>
      <c r="C140" s="27"/>
      <c r="D140" s="27"/>
      <c r="E140" s="27"/>
      <c r="F140" s="27"/>
      <c r="G140" s="28"/>
    </row>
    <row r="141" spans="1:7" x14ac:dyDescent="0.25">
      <c r="A141" s="48" t="s">
        <v>34</v>
      </c>
      <c r="B141" s="48"/>
      <c r="C141" s="48"/>
      <c r="D141" s="48"/>
      <c r="E141" s="48"/>
      <c r="F141" s="48"/>
      <c r="G141" s="31"/>
    </row>
  </sheetData>
  <mergeCells count="39">
    <mergeCell ref="C8:F8"/>
    <mergeCell ref="A1:G1"/>
    <mergeCell ref="A2:G2"/>
    <mergeCell ref="A3:G3"/>
    <mergeCell ref="A4:F4"/>
    <mergeCell ref="A5:F6"/>
    <mergeCell ref="A59:F60"/>
    <mergeCell ref="C10:F10"/>
    <mergeCell ref="C14:F14"/>
    <mergeCell ref="C15:F15"/>
    <mergeCell ref="A24:G24"/>
    <mergeCell ref="C30:D30"/>
    <mergeCell ref="A33:F33"/>
    <mergeCell ref="A35:F36"/>
    <mergeCell ref="C37:F37"/>
    <mergeCell ref="C38:F38"/>
    <mergeCell ref="A48:G48"/>
    <mergeCell ref="C55:D55"/>
    <mergeCell ref="C105:F105"/>
    <mergeCell ref="C61:F61"/>
    <mergeCell ref="C62:F62"/>
    <mergeCell ref="A71:G71"/>
    <mergeCell ref="C77:D77"/>
    <mergeCell ref="A81:F82"/>
    <mergeCell ref="C83:F83"/>
    <mergeCell ref="C84:F84"/>
    <mergeCell ref="A93:G93"/>
    <mergeCell ref="C98:D98"/>
    <mergeCell ref="A101:F101"/>
    <mergeCell ref="A103:F104"/>
    <mergeCell ref="A135:G135"/>
    <mergeCell ref="C139:D139"/>
    <mergeCell ref="A141:F141"/>
    <mergeCell ref="C106:F106"/>
    <mergeCell ref="A115:G115"/>
    <mergeCell ref="C119:D119"/>
    <mergeCell ref="A123:F124"/>
    <mergeCell ref="C125:F125"/>
    <mergeCell ref="C126:F126"/>
  </mergeCells>
  <printOptions horizontalCentered="1"/>
  <pageMargins left="0" right="0" top="0.19685039370078741" bottom="0" header="0" footer="0"/>
  <pageSetup paperSize="9" scale="59" orientation="portrait" r:id="rId1"/>
  <rowBreaks count="1" manualBreakCount="1">
    <brk id="7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2022 Doctorados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2023-09-07T21:38:50Z</dcterms:modified>
</cp:coreProperties>
</file>