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1"/>
  <workbookPr filterPrivacy="1"/>
  <xr:revisionPtr revIDLastSave="0" documentId="13_ncr:1_{801DE7DF-5B2B-41D4-AF06-780C0F43928C}" xr6:coauthVersionLast="36" xr6:coauthVersionMax="47" xr10:uidLastSave="{00000000-0000-0000-0000-000000000000}"/>
  <bookViews>
    <workbookView xWindow="0" yWindow="0" windowWidth="23565" windowHeight="10005" xr2:uid="{00000000-000D-0000-FFFF-FFFF00000000}"/>
  </bookViews>
  <sheets>
    <sheet name="2023-25 Doctorado SP AD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6" i="1" l="1"/>
  <c r="F10" i="1" l="1"/>
  <c r="F9" i="1" s="1"/>
  <c r="D10" i="1" l="1"/>
  <c r="D9" i="1" s="1"/>
  <c r="F7" i="1"/>
  <c r="D7" i="1" s="1"/>
  <c r="D22" i="1" l="1"/>
  <c r="D14" i="1"/>
  <c r="F22" i="1" l="1"/>
  <c r="D23" i="1" s="1"/>
  <c r="F23" i="1" s="1"/>
  <c r="D24" i="1" s="1"/>
  <c r="F24" i="1" s="1"/>
  <c r="F18" i="1" l="1"/>
  <c r="D18" i="1" s="1"/>
  <c r="C34" i="1"/>
  <c r="F14" i="1"/>
  <c r="D45" i="1" l="1"/>
  <c r="F45" i="1" s="1"/>
  <c r="D46" i="1" s="1"/>
  <c r="F46" i="1" s="1"/>
  <c r="D47" i="1" s="1"/>
  <c r="F47" i="1" s="1"/>
  <c r="C56" i="1" s="1"/>
  <c r="F58" i="1" s="1"/>
  <c r="F36" i="1"/>
  <c r="F17" i="1"/>
  <c r="D17" i="1" s="1"/>
  <c r="F40" i="1" l="1"/>
  <c r="F39" i="1" s="1"/>
  <c r="F38" i="1" s="1"/>
  <c r="F37" i="1" s="1"/>
  <c r="C49" i="1"/>
  <c r="F16" i="1"/>
  <c r="D58" i="1"/>
  <c r="F15" i="1" l="1"/>
  <c r="D15" i="1" s="1"/>
  <c r="D16" i="1"/>
  <c r="D66" i="1"/>
  <c r="F66" i="1" s="1"/>
  <c r="D67" i="1" s="1"/>
  <c r="F67" i="1" s="1"/>
  <c r="D68" i="1" s="1"/>
  <c r="F68" i="1" s="1"/>
  <c r="F62" i="1" l="1"/>
  <c r="F61" i="1" s="1"/>
  <c r="F60" i="1" s="1"/>
  <c r="F59" i="1" s="1"/>
  <c r="C77" i="1"/>
  <c r="D40" i="1"/>
  <c r="C70" i="1"/>
  <c r="C26" i="1"/>
  <c r="D87" i="1" l="1"/>
  <c r="F87" i="1" s="1"/>
  <c r="D88" i="1" s="1"/>
  <c r="F88" i="1" s="1"/>
  <c r="C90" i="1" s="1"/>
  <c r="F79" i="1"/>
  <c r="D79" i="1" s="1"/>
  <c r="D39" i="1"/>
  <c r="D62" i="1"/>
  <c r="F83" i="1" l="1"/>
  <c r="C98" i="1"/>
  <c r="F100" i="1" s="1"/>
  <c r="D100" i="1" s="1"/>
  <c r="D37" i="1"/>
  <c r="D38" i="1"/>
  <c r="D61" i="1"/>
  <c r="D108" i="1" l="1"/>
  <c r="F108" i="1" s="1"/>
  <c r="F82" i="1"/>
  <c r="D83" i="1"/>
  <c r="D59" i="1"/>
  <c r="D60" i="1"/>
  <c r="F81" i="1" l="1"/>
  <c r="D82" i="1"/>
  <c r="F104" i="1"/>
  <c r="C118" i="1"/>
  <c r="C110" i="1"/>
  <c r="D128" i="1" l="1"/>
  <c r="F128" i="1" s="1"/>
  <c r="F124" i="1" s="1"/>
  <c r="F120" i="1"/>
  <c r="D120" i="1" s="1"/>
  <c r="C130" i="1"/>
  <c r="F103" i="1"/>
  <c r="D104" i="1"/>
  <c r="F80" i="1"/>
  <c r="D80" i="1" s="1"/>
  <c r="D81" i="1"/>
  <c r="F102" i="1" l="1"/>
  <c r="D103" i="1"/>
  <c r="F123" i="1"/>
  <c r="D124" i="1"/>
  <c r="F122" i="1" l="1"/>
  <c r="D123" i="1"/>
  <c r="D102" i="1"/>
  <c r="F101" i="1"/>
  <c r="D101" i="1" s="1"/>
  <c r="F121" i="1" l="1"/>
  <c r="D121" i="1" s="1"/>
  <c r="D122" i="1"/>
</calcChain>
</file>

<file path=xl/sharedStrings.xml><?xml version="1.0" encoding="utf-8"?>
<sst xmlns="http://schemas.openxmlformats.org/spreadsheetml/2006/main" count="229" uniqueCount="37">
  <si>
    <t>AÑO 2018</t>
  </si>
  <si>
    <t>Informes e Inscripciones</t>
  </si>
  <si>
    <t>:</t>
  </si>
  <si>
    <t>del</t>
  </si>
  <si>
    <t>al</t>
  </si>
  <si>
    <t>Inicio de clases</t>
  </si>
  <si>
    <t>2da. Cuota</t>
  </si>
  <si>
    <t>3ra. Cuota</t>
  </si>
  <si>
    <t>4ta. Cuota</t>
  </si>
  <si>
    <t>5ta. Cuota</t>
  </si>
  <si>
    <t>Primer Curso</t>
  </si>
  <si>
    <t>Segundo Curso</t>
  </si>
  <si>
    <t>Tercer Curso</t>
  </si>
  <si>
    <t>Fin del semestre</t>
  </si>
  <si>
    <t>Prueba de Admisión Virtual</t>
  </si>
  <si>
    <t>Matrícula reservas y reanudaciones 2023</t>
  </si>
  <si>
    <t>1. Apertura de Semestre Académico - Admisión 2025: sábado 05 de abril del 2025</t>
  </si>
  <si>
    <t>1. Apertura de Semestre Académico - Admisión 2024: sábado 06 de abril del 2024</t>
  </si>
  <si>
    <t>ADMISIÓN 2023-25 - PROGRAMAS DE DOCTORADO</t>
  </si>
  <si>
    <t>MODALIDADES SEMI PRESENCIAL Y A DISTANCIA</t>
  </si>
  <si>
    <t>I CICLO - SEMESTRE ACADÉMICO 2023-25 (SP - AD)</t>
  </si>
  <si>
    <t>II CICLO - SEMESTRE ACADÉMICO 2023-35 (SP - AD)</t>
  </si>
  <si>
    <t>III CICLO - SEMESTRE ACADÉMICO 2024-15 (SP - AD)</t>
  </si>
  <si>
    <t>IV CICLO - SEMESTRE ACADÉMICO 2024-25 (SP - AD)</t>
  </si>
  <si>
    <t>V CICLO - SEMESTRE ACADÉMICO 2024-35 (SP - AD)</t>
  </si>
  <si>
    <t>VI CICLO - SEMESTRE ACADÉMICO 2025-15 (SP - AD)</t>
  </si>
  <si>
    <t>Matrícula ingresantes 2023</t>
  </si>
  <si>
    <t>Matrícula y 1° cuota</t>
  </si>
  <si>
    <t>1. Apertura de Semestre Académico - Admisión 2023-25 Modalidades Semi Presencial (SP) y A Distancia (AD): sábado 30 de septiembre del 2023</t>
  </si>
  <si>
    <t>CRONOGRAMA DE ACTIVIDADES POR CURSOS 2023-35 (SP - AD)</t>
  </si>
  <si>
    <t>CRONOGRAMA DE ACTIVIDADES POR CURSOS 2023-25 (SP -AD)</t>
  </si>
  <si>
    <t>CRONOGRAMA DE ACTIVIDADES POR CURSOS 2024-15 (SP - AD)</t>
  </si>
  <si>
    <t xml:space="preserve">Matrícula y 1° cuota </t>
  </si>
  <si>
    <t>CRONOGRAMA DE ACTIVIDADES POR CURSOS 2024-25 (SP - AD)</t>
  </si>
  <si>
    <t>CRONOGRAMA DE ACTIVIDADES POR CURSOS 2024-35 (SP -AD)</t>
  </si>
  <si>
    <t>CRONOGRAMA DE ACTIVIDADES POR CURSOS 2025-15 (SP - AD)</t>
  </si>
  <si>
    <t>CRONOGRAMA DE ACTIVIDADES ESCUELA DE POSGRADO UPAO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</si>
</sst>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C0A]d\ &quot;de&quot;\ mmmm\ &quot;de&quot;\ yyyy;@"/>
    <numFmt numFmtId="165" formatCode="[$-F800]dddd\,\ mmmm\ dd\,\ yyyy"/>
    <numFmt numFmtId="166" formatCode="[$-C0A]d\-mmm;@"/>
  </numFmts>
  <fonts count="14" x14ac:knownFonts="1">
    <font>
      <sz val="11"/>
      <color theme="1"/>
      <name val="Calibri"/>
      <family val="2"/>
      <scheme val="minor"/>
    </font>
    <font>
      <b/>
      <sz val="14"/>
      <color theme="1"/>
      <name val="Arial Narrow"/>
      <family val="2"/>
    </font>
    <font>
      <b/>
      <sz val="11"/>
      <color theme="0"/>
      <name val="Arial Narrow"/>
      <family val="2"/>
    </font>
    <font>
      <b/>
      <sz val="11"/>
      <color rgb="FF0000FF"/>
      <name val="Arial Narrow"/>
      <family val="2"/>
    </font>
    <font>
      <b/>
      <sz val="11"/>
      <name val="Arial Narrow"/>
      <family val="2"/>
    </font>
    <font>
      <b/>
      <sz val="11"/>
      <color rgb="FFFF0000"/>
      <name val="Arial Narrow"/>
      <family val="2"/>
    </font>
    <font>
      <sz val="11"/>
      <color theme="1"/>
      <name val="Arial Narrow"/>
      <family val="2"/>
    </font>
    <font>
      <sz val="10"/>
      <color theme="1"/>
      <name val="Arial Narrow"/>
      <family val="2"/>
    </font>
    <font>
      <b/>
      <sz val="11"/>
      <color theme="1"/>
      <name val="Arial Narrow"/>
      <family val="2"/>
    </font>
    <font>
      <sz val="11"/>
      <color rgb="FFF48000"/>
      <name val="Calibri"/>
      <family val="2"/>
      <scheme val="minor"/>
    </font>
    <font>
      <sz val="9"/>
      <color rgb="FFF48000"/>
      <name val="Calibri"/>
      <family val="2"/>
      <scheme val="minor"/>
    </font>
    <font>
      <sz val="10"/>
      <name val="Arial Narrow"/>
      <family val="2"/>
    </font>
    <font>
      <b/>
      <sz val="11"/>
      <name val="Calibri"/>
      <family val="2"/>
      <scheme val="minor"/>
    </font>
    <font>
      <sz val="11"/>
      <color rgb="FFFF0000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2" borderId="0" xfId="0" applyFill="1"/>
    <xf numFmtId="0" fontId="3" fillId="2" borderId="0" xfId="0" applyFont="1" applyFill="1" applyBorder="1" applyAlignment="1">
      <alignment horizontal="left"/>
    </xf>
    <xf numFmtId="0" fontId="5" fillId="2" borderId="4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vertical="center" wrapText="1"/>
    </xf>
    <xf numFmtId="0" fontId="6" fillId="2" borderId="0" xfId="0" applyFont="1" applyFill="1" applyBorder="1" applyAlignment="1">
      <alignment vertical="center" wrapText="1"/>
    </xf>
    <xf numFmtId="164" fontId="6" fillId="2" borderId="0" xfId="0" applyNumberFormat="1" applyFont="1" applyFill="1" applyBorder="1" applyAlignment="1">
      <alignment horizontal="left" vertical="center" wrapText="1"/>
    </xf>
    <xf numFmtId="164" fontId="6" fillId="2" borderId="0" xfId="0" applyNumberFormat="1" applyFont="1" applyFill="1" applyBorder="1" applyAlignment="1">
      <alignment horizontal="center" vertical="center" wrapText="1"/>
    </xf>
    <xf numFmtId="164" fontId="7" fillId="2" borderId="6" xfId="0" applyNumberFormat="1" applyFont="1" applyFill="1" applyBorder="1" applyAlignment="1">
      <alignment horizontal="left" vertical="center" wrapText="1"/>
    </xf>
    <xf numFmtId="165" fontId="7" fillId="2" borderId="6" xfId="0" applyNumberFormat="1" applyFont="1" applyFill="1" applyBorder="1" applyAlignment="1">
      <alignment horizontal="left" vertical="center" wrapText="1"/>
    </xf>
    <xf numFmtId="0" fontId="0" fillId="2" borderId="6" xfId="0" applyFill="1" applyBorder="1"/>
    <xf numFmtId="0" fontId="6" fillId="2" borderId="6" xfId="0" applyFont="1" applyFill="1" applyBorder="1" applyAlignment="1">
      <alignment horizontal="center" vertical="center" wrapText="1"/>
    </xf>
    <xf numFmtId="165" fontId="6" fillId="2" borderId="6" xfId="0" applyNumberFormat="1" applyFont="1" applyFill="1" applyBorder="1" applyAlignment="1">
      <alignment horizontal="left" vertical="center" wrapText="1"/>
    </xf>
    <xf numFmtId="0" fontId="6" fillId="2" borderId="5" xfId="0" applyFont="1" applyFill="1" applyBorder="1" applyAlignment="1">
      <alignment horizontal="left" vertical="center" wrapText="1" indent="1"/>
    </xf>
    <xf numFmtId="0" fontId="6" fillId="2" borderId="0" xfId="0" applyFont="1" applyFill="1" applyBorder="1" applyAlignment="1">
      <alignment horizontal="left" vertical="center" wrapText="1" indent="1"/>
    </xf>
    <xf numFmtId="0" fontId="6" fillId="2" borderId="6" xfId="0" applyFont="1" applyFill="1" applyBorder="1" applyAlignment="1">
      <alignment horizontal="left" vertical="center" wrapText="1" indent="1"/>
    </xf>
    <xf numFmtId="164" fontId="6" fillId="2" borderId="6" xfId="0" applyNumberFormat="1" applyFont="1" applyFill="1" applyBorder="1" applyAlignment="1">
      <alignment horizontal="left" vertical="center" wrapText="1"/>
    </xf>
    <xf numFmtId="0" fontId="0" fillId="2" borderId="5" xfId="0" applyFont="1" applyFill="1" applyBorder="1" applyAlignment="1">
      <alignment vertical="center" wrapText="1"/>
    </xf>
    <xf numFmtId="0" fontId="0" fillId="2" borderId="0" xfId="0" applyFont="1" applyFill="1" applyBorder="1" applyAlignment="1">
      <alignment vertical="center" wrapText="1"/>
    </xf>
    <xf numFmtId="0" fontId="0" fillId="2" borderId="6" xfId="0" applyFont="1" applyFill="1" applyBorder="1" applyAlignment="1">
      <alignment vertical="center" wrapText="1"/>
    </xf>
    <xf numFmtId="0" fontId="0" fillId="2" borderId="5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vertical="center" wrapText="1"/>
    </xf>
    <xf numFmtId="0" fontId="8" fillId="2" borderId="0" xfId="0" applyFont="1" applyFill="1" applyBorder="1" applyAlignment="1">
      <alignment vertical="center" wrapText="1"/>
    </xf>
    <xf numFmtId="164" fontId="8" fillId="2" borderId="0" xfId="0" applyNumberFormat="1" applyFont="1" applyFill="1" applyBorder="1" applyAlignment="1">
      <alignment horizontal="left" vertical="center" wrapText="1"/>
    </xf>
    <xf numFmtId="0" fontId="9" fillId="2" borderId="7" xfId="0" applyFont="1" applyFill="1" applyBorder="1" applyAlignment="1">
      <alignment horizontal="justify" vertical="center" wrapText="1"/>
    </xf>
    <xf numFmtId="0" fontId="9" fillId="2" borderId="1" xfId="0" applyFont="1" applyFill="1" applyBorder="1" applyAlignment="1">
      <alignment horizontal="justify" vertical="center" wrapText="1"/>
    </xf>
    <xf numFmtId="0" fontId="10" fillId="2" borderId="8" xfId="0" applyFont="1" applyFill="1" applyBorder="1" applyAlignment="1">
      <alignment horizontal="justify" vertical="center" wrapText="1"/>
    </xf>
    <xf numFmtId="0" fontId="9" fillId="2" borderId="0" xfId="0" applyFont="1" applyFill="1" applyBorder="1" applyAlignment="1">
      <alignment horizontal="justify" vertical="center" wrapText="1"/>
    </xf>
    <xf numFmtId="0" fontId="10" fillId="2" borderId="0" xfId="0" applyFont="1" applyFill="1" applyBorder="1" applyAlignment="1">
      <alignment horizontal="justify" vertical="center" wrapText="1"/>
    </xf>
    <xf numFmtId="165" fontId="7" fillId="2" borderId="0" xfId="0" applyNumberFormat="1" applyFont="1" applyFill="1" applyAlignment="1">
      <alignment horizontal="left" vertical="center"/>
    </xf>
    <xf numFmtId="0" fontId="0" fillId="2" borderId="0" xfId="0" applyFont="1" applyFill="1"/>
    <xf numFmtId="0" fontId="0" fillId="2" borderId="6" xfId="0" applyFont="1" applyFill="1" applyBorder="1"/>
    <xf numFmtId="0" fontId="4" fillId="2" borderId="5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vertical="center" wrapText="1"/>
    </xf>
    <xf numFmtId="164" fontId="4" fillId="2" borderId="0" xfId="0" applyNumberFormat="1" applyFont="1" applyFill="1" applyBorder="1" applyAlignment="1">
      <alignment horizontal="left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left" vertical="center" wrapText="1"/>
    </xf>
    <xf numFmtId="166" fontId="13" fillId="2" borderId="6" xfId="0" applyNumberFormat="1" applyFont="1" applyFill="1" applyBorder="1" applyAlignment="1">
      <alignment horizontal="center" vertical="center" wrapText="1"/>
    </xf>
    <xf numFmtId="165" fontId="6" fillId="2" borderId="0" xfId="0" applyNumberFormat="1" applyFont="1" applyFill="1" applyBorder="1" applyAlignment="1">
      <alignment horizontal="left" vertical="center" wrapText="1"/>
    </xf>
    <xf numFmtId="164" fontId="8" fillId="2" borderId="0" xfId="0" applyNumberFormat="1" applyFont="1" applyFill="1" applyBorder="1" applyAlignment="1">
      <alignment horizontal="left" vertical="center" wrapText="1"/>
    </xf>
    <xf numFmtId="164" fontId="6" fillId="2" borderId="0" xfId="0" applyNumberFormat="1" applyFont="1" applyFill="1" applyAlignment="1">
      <alignment horizontal="left" vertical="center" wrapText="1"/>
    </xf>
    <xf numFmtId="164" fontId="6" fillId="2" borderId="0" xfId="0" applyNumberFormat="1" applyFont="1" applyFill="1" applyAlignment="1">
      <alignment horizontal="center" vertical="center" wrapText="1"/>
    </xf>
    <xf numFmtId="0" fontId="6" fillId="2" borderId="0" xfId="0" applyFont="1" applyFill="1" applyAlignment="1">
      <alignment vertical="center" wrapText="1"/>
    </xf>
    <xf numFmtId="165" fontId="6" fillId="2" borderId="0" xfId="0" applyNumberFormat="1" applyFont="1" applyFill="1" applyBorder="1" applyAlignment="1">
      <alignment horizontal="left" vertical="center" wrapText="1"/>
    </xf>
    <xf numFmtId="0" fontId="1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left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left" vertical="center" wrapText="1"/>
    </xf>
    <xf numFmtId="164" fontId="8" fillId="2" borderId="0" xfId="0" applyNumberFormat="1" applyFont="1" applyFill="1" applyBorder="1" applyAlignment="1">
      <alignment horizontal="left" vertical="center" wrapText="1"/>
    </xf>
    <xf numFmtId="0" fontId="11" fillId="2" borderId="0" xfId="0" applyFont="1" applyFill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33"/>
  <sheetViews>
    <sheetView tabSelected="1" zoomScaleNormal="100" zoomScaleSheetLayoutView="100" workbookViewId="0">
      <selection activeCell="I146" sqref="I146"/>
    </sheetView>
  </sheetViews>
  <sheetFormatPr baseColWidth="10" defaultColWidth="9.140625" defaultRowHeight="15" x14ac:dyDescent="0.25"/>
  <cols>
    <col min="1" max="1" width="39.7109375" style="32" bestFit="1" customWidth="1"/>
    <col min="2" max="2" width="1.7109375" style="32" bestFit="1" customWidth="1"/>
    <col min="3" max="3" width="3.7109375" style="32" bestFit="1" customWidth="1"/>
    <col min="4" max="4" width="32" style="32" customWidth="1"/>
    <col min="5" max="5" width="2.5703125" style="32" bestFit="1" customWidth="1"/>
    <col min="6" max="6" width="23.42578125" style="32" customWidth="1"/>
    <col min="7" max="7" width="7" style="1" bestFit="1" customWidth="1"/>
    <col min="8" max="16384" width="9.140625" style="1"/>
  </cols>
  <sheetData>
    <row r="1" spans="1:7" ht="18" x14ac:dyDescent="0.25">
      <c r="A1" s="49" t="s">
        <v>36</v>
      </c>
      <c r="B1" s="49"/>
      <c r="C1" s="49"/>
      <c r="D1" s="49"/>
      <c r="E1" s="49"/>
      <c r="F1" s="49"/>
      <c r="G1" s="49"/>
    </row>
    <row r="2" spans="1:7" ht="18" x14ac:dyDescent="0.25">
      <c r="A2" s="49" t="s">
        <v>18</v>
      </c>
      <c r="B2" s="49"/>
      <c r="C2" s="49"/>
      <c r="D2" s="49"/>
      <c r="E2" s="49"/>
      <c r="F2" s="49"/>
      <c r="G2" s="49"/>
    </row>
    <row r="3" spans="1:7" ht="18" x14ac:dyDescent="0.25">
      <c r="A3" s="49" t="s">
        <v>19</v>
      </c>
      <c r="B3" s="49"/>
      <c r="C3" s="49"/>
      <c r="D3" s="49"/>
      <c r="E3" s="49"/>
      <c r="F3" s="49"/>
      <c r="G3" s="49"/>
    </row>
    <row r="4" spans="1:7" ht="16.5" x14ac:dyDescent="0.3">
      <c r="A4" s="50" t="s">
        <v>0</v>
      </c>
      <c r="B4" s="50"/>
      <c r="C4" s="50"/>
      <c r="D4" s="50"/>
      <c r="E4" s="50"/>
      <c r="F4" s="50"/>
      <c r="G4" s="2"/>
    </row>
    <row r="5" spans="1:7" ht="20.100000000000001" customHeight="1" x14ac:dyDescent="0.25">
      <c r="A5" s="51" t="s">
        <v>20</v>
      </c>
      <c r="B5" s="52"/>
      <c r="C5" s="52"/>
      <c r="D5" s="52"/>
      <c r="E5" s="52"/>
      <c r="F5" s="52"/>
      <c r="G5" s="3"/>
    </row>
    <row r="6" spans="1:7" ht="20.100000000000001" customHeight="1" x14ac:dyDescent="0.25">
      <c r="A6" s="53"/>
      <c r="B6" s="54"/>
      <c r="C6" s="54"/>
      <c r="D6" s="54"/>
      <c r="E6" s="54"/>
      <c r="F6" s="54"/>
      <c r="G6" s="4"/>
    </row>
    <row r="7" spans="1:7" ht="20.100000000000001" customHeight="1" x14ac:dyDescent="0.25">
      <c r="A7" s="5" t="s">
        <v>1</v>
      </c>
      <c r="B7" s="6" t="s">
        <v>2</v>
      </c>
      <c r="C7" s="6" t="s">
        <v>3</v>
      </c>
      <c r="D7" s="7">
        <f>F7-46</f>
        <v>45138</v>
      </c>
      <c r="E7" s="8" t="s">
        <v>4</v>
      </c>
      <c r="F7" s="7">
        <f>C8-1</f>
        <v>45184</v>
      </c>
      <c r="G7" s="9"/>
    </row>
    <row r="8" spans="1:7" ht="20.100000000000001" customHeight="1" x14ac:dyDescent="0.25">
      <c r="A8" s="5" t="s">
        <v>14</v>
      </c>
      <c r="B8" s="6" t="s">
        <v>2</v>
      </c>
      <c r="C8" s="48">
        <v>45185</v>
      </c>
      <c r="D8" s="48"/>
      <c r="E8" s="48"/>
      <c r="F8" s="48"/>
      <c r="G8" s="10"/>
    </row>
    <row r="9" spans="1:7" ht="20.100000000000001" customHeight="1" x14ac:dyDescent="0.25">
      <c r="A9" s="5" t="s">
        <v>15</v>
      </c>
      <c r="B9" s="6" t="s">
        <v>2</v>
      </c>
      <c r="C9" s="43" t="s">
        <v>3</v>
      </c>
      <c r="D9" s="45">
        <f>D10</f>
        <v>45189</v>
      </c>
      <c r="E9" s="46" t="s">
        <v>4</v>
      </c>
      <c r="F9" s="45">
        <f>F10</f>
        <v>45198</v>
      </c>
      <c r="G9" s="11"/>
    </row>
    <row r="10" spans="1:7" ht="20.100000000000001" customHeight="1" x14ac:dyDescent="0.25">
      <c r="A10" s="5" t="s">
        <v>26</v>
      </c>
      <c r="B10" s="6" t="s">
        <v>2</v>
      </c>
      <c r="C10" s="6" t="s">
        <v>3</v>
      </c>
      <c r="D10" s="45">
        <f>C8+4</f>
        <v>45189</v>
      </c>
      <c r="E10" s="46" t="s">
        <v>4</v>
      </c>
      <c r="F10" s="45">
        <f>C12-1</f>
        <v>45198</v>
      </c>
      <c r="G10" s="9"/>
    </row>
    <row r="11" spans="1:7" ht="9.9499999999999993" customHeight="1" x14ac:dyDescent="0.25">
      <c r="A11" s="5"/>
      <c r="B11" s="6"/>
      <c r="C11" s="55"/>
      <c r="D11" s="55"/>
      <c r="E11" s="55"/>
      <c r="F11" s="55"/>
      <c r="G11" s="12"/>
    </row>
    <row r="12" spans="1:7" ht="20.100000000000001" customHeight="1" x14ac:dyDescent="0.25">
      <c r="A12" s="5" t="s">
        <v>5</v>
      </c>
      <c r="B12" s="6" t="s">
        <v>2</v>
      </c>
      <c r="C12" s="48">
        <v>45199</v>
      </c>
      <c r="D12" s="48"/>
      <c r="E12" s="48"/>
      <c r="F12" s="48"/>
      <c r="G12" s="13"/>
    </row>
    <row r="13" spans="1:7" ht="9.9499999999999993" customHeight="1" x14ac:dyDescent="0.25">
      <c r="A13" s="14"/>
      <c r="B13" s="15"/>
      <c r="C13" s="15"/>
      <c r="D13" s="15"/>
      <c r="E13" s="15"/>
      <c r="F13" s="15"/>
      <c r="G13" s="16"/>
    </row>
    <row r="14" spans="1:7" ht="20.100000000000001" customHeight="1" x14ac:dyDescent="0.25">
      <c r="A14" s="5" t="s">
        <v>27</v>
      </c>
      <c r="B14" s="6" t="s">
        <v>2</v>
      </c>
      <c r="C14" s="6" t="s">
        <v>3</v>
      </c>
      <c r="D14" s="45">
        <f>D10</f>
        <v>45189</v>
      </c>
      <c r="E14" s="47" t="s">
        <v>4</v>
      </c>
      <c r="F14" s="45">
        <f>F10</f>
        <v>45198</v>
      </c>
      <c r="G14" s="17"/>
    </row>
    <row r="15" spans="1:7" ht="20.100000000000001" customHeight="1" x14ac:dyDescent="0.25">
      <c r="A15" s="5" t="s">
        <v>6</v>
      </c>
      <c r="B15" s="6" t="s">
        <v>2</v>
      </c>
      <c r="C15" s="6" t="s">
        <v>3</v>
      </c>
      <c r="D15" s="45">
        <f>F15-7</f>
        <v>45223</v>
      </c>
      <c r="E15" s="47" t="s">
        <v>4</v>
      </c>
      <c r="F15" s="45">
        <f>F16-30</f>
        <v>45230</v>
      </c>
      <c r="G15" s="17"/>
    </row>
    <row r="16" spans="1:7" ht="20.100000000000001" customHeight="1" x14ac:dyDescent="0.25">
      <c r="A16" s="5" t="s">
        <v>7</v>
      </c>
      <c r="B16" s="6" t="s">
        <v>2</v>
      </c>
      <c r="C16" s="6" t="s">
        <v>3</v>
      </c>
      <c r="D16" s="45">
        <f>F16-7</f>
        <v>45253</v>
      </c>
      <c r="E16" s="47" t="s">
        <v>4</v>
      </c>
      <c r="F16" s="45">
        <f>F17-31</f>
        <v>45260</v>
      </c>
      <c r="G16" s="17"/>
    </row>
    <row r="17" spans="1:7" ht="20.100000000000001" customHeight="1" x14ac:dyDescent="0.25">
      <c r="A17" s="5" t="s">
        <v>8</v>
      </c>
      <c r="B17" s="6" t="s">
        <v>2</v>
      </c>
      <c r="C17" s="6" t="s">
        <v>3</v>
      </c>
      <c r="D17" s="45">
        <f>F17-7</f>
        <v>45284</v>
      </c>
      <c r="E17" s="47" t="s">
        <v>4</v>
      </c>
      <c r="F17" s="45">
        <f>F18-14</f>
        <v>45291</v>
      </c>
      <c r="G17" s="17"/>
    </row>
    <row r="18" spans="1:7" ht="20.100000000000001" customHeight="1" x14ac:dyDescent="0.25">
      <c r="A18" s="5" t="s">
        <v>9</v>
      </c>
      <c r="B18" s="6" t="s">
        <v>2</v>
      </c>
      <c r="C18" s="6" t="s">
        <v>3</v>
      </c>
      <c r="D18" s="45">
        <f>F18-7</f>
        <v>45298</v>
      </c>
      <c r="E18" s="47" t="s">
        <v>4</v>
      </c>
      <c r="F18" s="45">
        <f>F24</f>
        <v>45305</v>
      </c>
      <c r="G18" s="17"/>
    </row>
    <row r="19" spans="1:7" ht="9.9499999999999993" customHeight="1" x14ac:dyDescent="0.25">
      <c r="A19" s="18"/>
      <c r="B19" s="19"/>
      <c r="C19" s="19"/>
      <c r="D19" s="19"/>
      <c r="E19" s="19"/>
      <c r="F19" s="19"/>
      <c r="G19" s="20"/>
    </row>
    <row r="20" spans="1:7" ht="20.100000000000001" customHeight="1" x14ac:dyDescent="0.25">
      <c r="A20" s="56" t="s">
        <v>30</v>
      </c>
      <c r="B20" s="57"/>
      <c r="C20" s="57"/>
      <c r="D20" s="57"/>
      <c r="E20" s="57"/>
      <c r="F20" s="57"/>
      <c r="G20" s="58"/>
    </row>
    <row r="21" spans="1:7" ht="18" customHeight="1" x14ac:dyDescent="0.25">
      <c r="A21" s="21"/>
      <c r="B21" s="22"/>
      <c r="C21" s="22"/>
      <c r="D21" s="22"/>
      <c r="E21" s="22"/>
      <c r="F21" s="22"/>
      <c r="G21" s="11"/>
    </row>
    <row r="22" spans="1:7" ht="20.100000000000001" customHeight="1" x14ac:dyDescent="0.25">
      <c r="A22" s="23" t="s">
        <v>10</v>
      </c>
      <c r="B22" s="24" t="s">
        <v>2</v>
      </c>
      <c r="C22" s="24" t="s">
        <v>3</v>
      </c>
      <c r="D22" s="25">
        <f>C12</f>
        <v>45199</v>
      </c>
      <c r="E22" s="24" t="s">
        <v>4</v>
      </c>
      <c r="F22" s="25">
        <f>D22+29</f>
        <v>45228</v>
      </c>
      <c r="G22" s="11"/>
    </row>
    <row r="23" spans="1:7" ht="20.100000000000001" customHeight="1" x14ac:dyDescent="0.25">
      <c r="A23" s="23" t="s">
        <v>11</v>
      </c>
      <c r="B23" s="24" t="s">
        <v>2</v>
      </c>
      <c r="C23" s="24" t="s">
        <v>3</v>
      </c>
      <c r="D23" s="25">
        <f>F22+6</f>
        <v>45234</v>
      </c>
      <c r="E23" s="24" t="s">
        <v>4</v>
      </c>
      <c r="F23" s="25">
        <f>D23+29</f>
        <v>45263</v>
      </c>
      <c r="G23" s="11"/>
    </row>
    <row r="24" spans="1:7" ht="20.100000000000001" customHeight="1" x14ac:dyDescent="0.25">
      <c r="A24" s="23" t="s">
        <v>12</v>
      </c>
      <c r="B24" s="24" t="s">
        <v>2</v>
      </c>
      <c r="C24" s="24" t="s">
        <v>3</v>
      </c>
      <c r="D24" s="25">
        <f>F23+6</f>
        <v>45269</v>
      </c>
      <c r="E24" s="24" t="s">
        <v>4</v>
      </c>
      <c r="F24" s="25">
        <f>D24+36</f>
        <v>45305</v>
      </c>
      <c r="G24" s="11"/>
    </row>
    <row r="25" spans="1:7" ht="20.100000000000001" customHeight="1" x14ac:dyDescent="0.25">
      <c r="A25" s="23"/>
      <c r="B25" s="24"/>
      <c r="C25" s="24"/>
      <c r="D25" s="25"/>
      <c r="E25" s="24"/>
      <c r="F25" s="25"/>
      <c r="G25" s="11"/>
    </row>
    <row r="26" spans="1:7" ht="20.100000000000001" customHeight="1" x14ac:dyDescent="0.25">
      <c r="A26" s="23" t="s">
        <v>13</v>
      </c>
      <c r="B26" s="24" t="s">
        <v>2</v>
      </c>
      <c r="C26" s="59">
        <f>F24+3</f>
        <v>45308</v>
      </c>
      <c r="D26" s="59"/>
      <c r="E26" s="6"/>
      <c r="F26" s="7"/>
      <c r="G26" s="17"/>
    </row>
    <row r="27" spans="1:7" ht="9.9499999999999993" customHeight="1" x14ac:dyDescent="0.25">
      <c r="A27" s="26"/>
      <c r="B27" s="27"/>
      <c r="C27" s="27"/>
      <c r="D27" s="27"/>
      <c r="E27" s="27"/>
      <c r="F27" s="27"/>
      <c r="G27" s="28"/>
    </row>
    <row r="28" spans="1:7" ht="15" customHeight="1" x14ac:dyDescent="0.25">
      <c r="A28" s="29"/>
      <c r="B28" s="29"/>
      <c r="C28" s="29"/>
      <c r="D28" s="29"/>
      <c r="E28" s="29"/>
      <c r="F28" s="29"/>
      <c r="G28" s="30"/>
    </row>
    <row r="29" spans="1:7" x14ac:dyDescent="0.25">
      <c r="A29" s="60" t="s">
        <v>28</v>
      </c>
      <c r="B29" s="60"/>
      <c r="C29" s="60"/>
      <c r="D29" s="60"/>
      <c r="E29" s="60"/>
      <c r="F29" s="60"/>
      <c r="G29" s="60"/>
    </row>
    <row r="30" spans="1:7" ht="15" customHeight="1" x14ac:dyDescent="0.25"/>
    <row r="31" spans="1:7" ht="20.100000000000001" customHeight="1" x14ac:dyDescent="0.25">
      <c r="A31" s="51" t="s">
        <v>21</v>
      </c>
      <c r="B31" s="52"/>
      <c r="C31" s="52"/>
      <c r="D31" s="52"/>
      <c r="E31" s="52"/>
      <c r="F31" s="52"/>
      <c r="G31" s="3"/>
    </row>
    <row r="32" spans="1:7" ht="20.100000000000001" customHeight="1" x14ac:dyDescent="0.25">
      <c r="A32" s="53"/>
      <c r="B32" s="54"/>
      <c r="C32" s="54"/>
      <c r="D32" s="54"/>
      <c r="E32" s="54"/>
      <c r="F32" s="54"/>
      <c r="G32" s="4"/>
    </row>
    <row r="33" spans="1:7" ht="9.9499999999999993" customHeight="1" x14ac:dyDescent="0.25">
      <c r="A33" s="5"/>
      <c r="B33" s="6"/>
      <c r="C33" s="55"/>
      <c r="D33" s="55"/>
      <c r="E33" s="55"/>
      <c r="F33" s="55"/>
      <c r="G33" s="12"/>
    </row>
    <row r="34" spans="1:7" ht="20.100000000000001" customHeight="1" x14ac:dyDescent="0.25">
      <c r="A34" s="5" t="s">
        <v>5</v>
      </c>
      <c r="B34" s="6" t="s">
        <v>2</v>
      </c>
      <c r="C34" s="48">
        <f>F24+20</f>
        <v>45325</v>
      </c>
      <c r="D34" s="48"/>
      <c r="E34" s="48"/>
      <c r="F34" s="48"/>
      <c r="G34" s="13"/>
    </row>
    <row r="35" spans="1:7" ht="9.9499999999999993" customHeight="1" x14ac:dyDescent="0.25">
      <c r="A35" s="14"/>
      <c r="B35" s="15"/>
      <c r="C35" s="15"/>
      <c r="D35" s="15"/>
      <c r="E35" s="15"/>
      <c r="F35" s="15"/>
      <c r="G35" s="16"/>
    </row>
    <row r="36" spans="1:7" ht="20.100000000000001" customHeight="1" x14ac:dyDescent="0.25">
      <c r="A36" s="5" t="s">
        <v>27</v>
      </c>
      <c r="B36" s="6" t="s">
        <v>2</v>
      </c>
      <c r="C36" s="6" t="s">
        <v>3</v>
      </c>
      <c r="D36" s="7">
        <f>F36-11</f>
        <v>45313</v>
      </c>
      <c r="E36" s="6" t="s">
        <v>4</v>
      </c>
      <c r="F36" s="7">
        <f>C34-1</f>
        <v>45324</v>
      </c>
      <c r="G36" s="17"/>
    </row>
    <row r="37" spans="1:7" ht="20.100000000000001" customHeight="1" x14ac:dyDescent="0.25">
      <c r="A37" s="5" t="s">
        <v>6</v>
      </c>
      <c r="B37" s="6" t="s">
        <v>2</v>
      </c>
      <c r="C37" s="6" t="s">
        <v>3</v>
      </c>
      <c r="D37" s="7">
        <f>F37-7</f>
        <v>45344</v>
      </c>
      <c r="E37" s="6" t="s">
        <v>4</v>
      </c>
      <c r="F37" s="7">
        <f>F38-31</f>
        <v>45351</v>
      </c>
      <c r="G37" s="17"/>
    </row>
    <row r="38" spans="1:7" ht="20.100000000000001" customHeight="1" x14ac:dyDescent="0.25">
      <c r="A38" s="5" t="s">
        <v>7</v>
      </c>
      <c r="B38" s="6" t="s">
        <v>2</v>
      </c>
      <c r="C38" s="6" t="s">
        <v>3</v>
      </c>
      <c r="D38" s="7">
        <f t="shared" ref="D38:D40" si="0">F38-7</f>
        <v>45375</v>
      </c>
      <c r="E38" s="6" t="s">
        <v>4</v>
      </c>
      <c r="F38" s="7">
        <f>F39-30</f>
        <v>45382</v>
      </c>
      <c r="G38" s="17"/>
    </row>
    <row r="39" spans="1:7" ht="20.100000000000001" customHeight="1" x14ac:dyDescent="0.25">
      <c r="A39" s="5" t="s">
        <v>8</v>
      </c>
      <c r="B39" s="6" t="s">
        <v>2</v>
      </c>
      <c r="C39" s="6" t="s">
        <v>3</v>
      </c>
      <c r="D39" s="7">
        <f t="shared" si="0"/>
        <v>45405</v>
      </c>
      <c r="E39" s="6" t="s">
        <v>4</v>
      </c>
      <c r="F39" s="7">
        <f>F40-19</f>
        <v>45412</v>
      </c>
      <c r="G39" s="17"/>
    </row>
    <row r="40" spans="1:7" ht="20.100000000000001" customHeight="1" x14ac:dyDescent="0.25">
      <c r="A40" s="5" t="s">
        <v>9</v>
      </c>
      <c r="B40" s="6" t="s">
        <v>2</v>
      </c>
      <c r="C40" s="6" t="s">
        <v>3</v>
      </c>
      <c r="D40" s="7">
        <f t="shared" si="0"/>
        <v>45424</v>
      </c>
      <c r="E40" s="6" t="s">
        <v>4</v>
      </c>
      <c r="F40" s="7">
        <f>F47</f>
        <v>45431</v>
      </c>
      <c r="G40" s="17"/>
    </row>
    <row r="41" spans="1:7" ht="9.9499999999999993" customHeight="1" x14ac:dyDescent="0.25">
      <c r="A41" s="18"/>
      <c r="B41" s="19"/>
      <c r="C41" s="19"/>
      <c r="D41" s="19"/>
      <c r="E41" s="19"/>
      <c r="F41" s="19"/>
      <c r="G41" s="20"/>
    </row>
    <row r="42" spans="1:7" ht="9.9499999999999993" customHeight="1" x14ac:dyDescent="0.25">
      <c r="A42" s="18"/>
      <c r="B42" s="19"/>
      <c r="C42" s="19"/>
      <c r="D42" s="19"/>
      <c r="E42" s="19"/>
      <c r="F42" s="19"/>
      <c r="G42" s="20"/>
    </row>
    <row r="43" spans="1:7" ht="20.100000000000001" customHeight="1" x14ac:dyDescent="0.25">
      <c r="A43" s="56" t="s">
        <v>29</v>
      </c>
      <c r="B43" s="57"/>
      <c r="C43" s="57"/>
      <c r="D43" s="57"/>
      <c r="E43" s="57"/>
      <c r="F43" s="57"/>
      <c r="G43" s="58"/>
    </row>
    <row r="44" spans="1:7" ht="18" customHeight="1" x14ac:dyDescent="0.25">
      <c r="A44" s="21"/>
      <c r="B44" s="22"/>
      <c r="C44" s="22"/>
      <c r="D44" s="22"/>
      <c r="E44" s="22"/>
      <c r="F44" s="22"/>
      <c r="G44" s="33"/>
    </row>
    <row r="45" spans="1:7" ht="20.100000000000001" customHeight="1" x14ac:dyDescent="0.25">
      <c r="A45" s="23" t="s">
        <v>10</v>
      </c>
      <c r="B45" s="24" t="s">
        <v>2</v>
      </c>
      <c r="C45" s="24" t="s">
        <v>3</v>
      </c>
      <c r="D45" s="44">
        <f>C34</f>
        <v>45325</v>
      </c>
      <c r="E45" s="24" t="s">
        <v>4</v>
      </c>
      <c r="F45" s="44">
        <f>D45+29</f>
        <v>45354</v>
      </c>
      <c r="G45" s="33"/>
    </row>
    <row r="46" spans="1:7" ht="20.100000000000001" customHeight="1" x14ac:dyDescent="0.25">
      <c r="A46" s="23" t="s">
        <v>11</v>
      </c>
      <c r="B46" s="24" t="s">
        <v>2</v>
      </c>
      <c r="C46" s="24" t="s">
        <v>3</v>
      </c>
      <c r="D46" s="44">
        <f>F45+6</f>
        <v>45360</v>
      </c>
      <c r="E46" s="24" t="s">
        <v>4</v>
      </c>
      <c r="F46" s="44">
        <f>D46+29</f>
        <v>45389</v>
      </c>
      <c r="G46" s="33"/>
    </row>
    <row r="47" spans="1:7" ht="20.100000000000001" customHeight="1" x14ac:dyDescent="0.25">
      <c r="A47" s="23" t="s">
        <v>12</v>
      </c>
      <c r="B47" s="24" t="s">
        <v>2</v>
      </c>
      <c r="C47" s="24" t="s">
        <v>3</v>
      </c>
      <c r="D47" s="44">
        <f>F46+6</f>
        <v>45395</v>
      </c>
      <c r="E47" s="24" t="s">
        <v>4</v>
      </c>
      <c r="F47" s="44">
        <f>D47+36</f>
        <v>45431</v>
      </c>
      <c r="G47" s="33"/>
    </row>
    <row r="48" spans="1:7" ht="9.9499999999999993" customHeight="1" x14ac:dyDescent="0.25">
      <c r="A48" s="37"/>
      <c r="B48" s="38"/>
      <c r="C48" s="38"/>
      <c r="D48" s="38"/>
      <c r="E48" s="38"/>
      <c r="F48" s="38"/>
      <c r="G48" s="12"/>
    </row>
    <row r="49" spans="1:7" ht="20.100000000000001" customHeight="1" x14ac:dyDescent="0.25">
      <c r="A49" s="23" t="s">
        <v>13</v>
      </c>
      <c r="B49" s="24" t="s">
        <v>2</v>
      </c>
      <c r="C49" s="59">
        <f>F47+3</f>
        <v>45434</v>
      </c>
      <c r="D49" s="59"/>
      <c r="E49" s="6"/>
      <c r="F49" s="7"/>
      <c r="G49" s="17"/>
    </row>
    <row r="50" spans="1:7" ht="9.9499999999999993" customHeight="1" x14ac:dyDescent="0.25">
      <c r="A50" s="26"/>
      <c r="B50" s="27"/>
      <c r="C50" s="27"/>
      <c r="D50" s="27"/>
      <c r="E50" s="27"/>
      <c r="F50" s="27"/>
      <c r="G50" s="28"/>
    </row>
    <row r="52" spans="1:7" hidden="1" x14ac:dyDescent="0.25"/>
    <row r="53" spans="1:7" ht="20.100000000000001" hidden="1" customHeight="1" x14ac:dyDescent="0.25">
      <c r="A53" s="51" t="s">
        <v>22</v>
      </c>
      <c r="B53" s="52"/>
      <c r="C53" s="52"/>
      <c r="D53" s="52"/>
      <c r="E53" s="52"/>
      <c r="F53" s="52"/>
      <c r="G53" s="3"/>
    </row>
    <row r="54" spans="1:7" ht="20.100000000000001" hidden="1" customHeight="1" x14ac:dyDescent="0.25">
      <c r="A54" s="53"/>
      <c r="B54" s="54"/>
      <c r="C54" s="54"/>
      <c r="D54" s="54"/>
      <c r="E54" s="54"/>
      <c r="F54" s="54"/>
      <c r="G54" s="4"/>
    </row>
    <row r="55" spans="1:7" ht="9.9499999999999993" hidden="1" customHeight="1" x14ac:dyDescent="0.25">
      <c r="A55" s="5"/>
      <c r="B55" s="6"/>
      <c r="C55" s="55"/>
      <c r="D55" s="55"/>
      <c r="E55" s="55"/>
      <c r="F55" s="55"/>
      <c r="G55" s="12"/>
    </row>
    <row r="56" spans="1:7" ht="20.100000000000001" hidden="1" customHeight="1" x14ac:dyDescent="0.25">
      <c r="A56" s="5" t="s">
        <v>5</v>
      </c>
      <c r="B56" s="6" t="s">
        <v>2</v>
      </c>
      <c r="C56" s="48">
        <f>F47+13</f>
        <v>45444</v>
      </c>
      <c r="D56" s="48"/>
      <c r="E56" s="48"/>
      <c r="F56" s="48"/>
      <c r="G56" s="13"/>
    </row>
    <row r="57" spans="1:7" ht="9.9499999999999993" hidden="1" customHeight="1" x14ac:dyDescent="0.25">
      <c r="A57" s="14"/>
      <c r="B57" s="15"/>
      <c r="C57" s="15"/>
      <c r="D57" s="15"/>
      <c r="E57" s="15"/>
      <c r="F57" s="15"/>
      <c r="G57" s="16"/>
    </row>
    <row r="58" spans="1:7" ht="20.100000000000001" hidden="1" customHeight="1" x14ac:dyDescent="0.25">
      <c r="A58" s="5" t="s">
        <v>27</v>
      </c>
      <c r="B58" s="6" t="s">
        <v>2</v>
      </c>
      <c r="C58" s="6" t="s">
        <v>3</v>
      </c>
      <c r="D58" s="7">
        <f>F58-6</f>
        <v>45437</v>
      </c>
      <c r="E58" s="6" t="s">
        <v>4</v>
      </c>
      <c r="F58" s="7">
        <f>C56-1</f>
        <v>45443</v>
      </c>
      <c r="G58" s="17"/>
    </row>
    <row r="59" spans="1:7" ht="20.100000000000001" hidden="1" customHeight="1" x14ac:dyDescent="0.25">
      <c r="A59" s="5" t="s">
        <v>6</v>
      </c>
      <c r="B59" s="6" t="s">
        <v>2</v>
      </c>
      <c r="C59" s="6" t="s">
        <v>3</v>
      </c>
      <c r="D59" s="7">
        <f t="shared" ref="D59:D61" si="1">F59-7</f>
        <v>45466</v>
      </c>
      <c r="E59" s="6" t="s">
        <v>4</v>
      </c>
      <c r="F59" s="7">
        <f>F60-31</f>
        <v>45473</v>
      </c>
      <c r="G59" s="17"/>
    </row>
    <row r="60" spans="1:7" ht="20.100000000000001" hidden="1" customHeight="1" x14ac:dyDescent="0.25">
      <c r="A60" s="5" t="s">
        <v>7</v>
      </c>
      <c r="B60" s="6" t="s">
        <v>2</v>
      </c>
      <c r="C60" s="6" t="s">
        <v>3</v>
      </c>
      <c r="D60" s="7">
        <f t="shared" si="1"/>
        <v>45497</v>
      </c>
      <c r="E60" s="6" t="s">
        <v>4</v>
      </c>
      <c r="F60" s="7">
        <f>F61-31</f>
        <v>45504</v>
      </c>
      <c r="G60" s="17"/>
    </row>
    <row r="61" spans="1:7" ht="20.100000000000001" hidden="1" customHeight="1" x14ac:dyDescent="0.25">
      <c r="A61" s="5" t="s">
        <v>8</v>
      </c>
      <c r="B61" s="6" t="s">
        <v>2</v>
      </c>
      <c r="C61" s="6" t="s">
        <v>3</v>
      </c>
      <c r="D61" s="7">
        <f t="shared" si="1"/>
        <v>45528</v>
      </c>
      <c r="E61" s="6" t="s">
        <v>4</v>
      </c>
      <c r="F61" s="7">
        <f>F62-15</f>
        <v>45535</v>
      </c>
      <c r="G61" s="17"/>
    </row>
    <row r="62" spans="1:7" ht="20.100000000000001" hidden="1" customHeight="1" x14ac:dyDescent="0.25">
      <c r="A62" s="5" t="s">
        <v>9</v>
      </c>
      <c r="B62" s="6" t="s">
        <v>2</v>
      </c>
      <c r="C62" s="6" t="s">
        <v>3</v>
      </c>
      <c r="D62" s="7">
        <f>F62-7</f>
        <v>45543</v>
      </c>
      <c r="E62" s="6" t="s">
        <v>4</v>
      </c>
      <c r="F62" s="7">
        <f>F68</f>
        <v>45550</v>
      </c>
      <c r="G62" s="17"/>
    </row>
    <row r="63" spans="1:7" ht="9.9499999999999993" hidden="1" customHeight="1" x14ac:dyDescent="0.25">
      <c r="A63" s="18"/>
      <c r="B63" s="19"/>
      <c r="C63" s="19"/>
      <c r="D63" s="19"/>
      <c r="E63" s="19"/>
      <c r="F63" s="19"/>
      <c r="G63" s="20"/>
    </row>
    <row r="64" spans="1:7" ht="20.100000000000001" hidden="1" customHeight="1" x14ac:dyDescent="0.25">
      <c r="A64" s="56" t="s">
        <v>31</v>
      </c>
      <c r="B64" s="57"/>
      <c r="C64" s="57"/>
      <c r="D64" s="57"/>
      <c r="E64" s="57"/>
      <c r="F64" s="57"/>
      <c r="G64" s="58"/>
    </row>
    <row r="65" spans="1:7" ht="18" hidden="1" customHeight="1" x14ac:dyDescent="0.25">
      <c r="A65" s="39"/>
      <c r="B65" s="40"/>
      <c r="C65" s="40"/>
      <c r="D65" s="40"/>
      <c r="E65" s="40"/>
      <c r="F65" s="40"/>
      <c r="G65" s="11"/>
    </row>
    <row r="66" spans="1:7" ht="20.100000000000001" hidden="1" customHeight="1" x14ac:dyDescent="0.25">
      <c r="A66" s="34" t="s">
        <v>10</v>
      </c>
      <c r="B66" s="35" t="s">
        <v>2</v>
      </c>
      <c r="C66" s="35" t="s">
        <v>3</v>
      </c>
      <c r="D66" s="25">
        <f>C56</f>
        <v>45444</v>
      </c>
      <c r="E66" s="24" t="s">
        <v>4</v>
      </c>
      <c r="F66" s="25">
        <f>D66+29</f>
        <v>45473</v>
      </c>
      <c r="G66" s="11"/>
    </row>
    <row r="67" spans="1:7" ht="20.100000000000001" hidden="1" customHeight="1" x14ac:dyDescent="0.25">
      <c r="A67" s="34" t="s">
        <v>11</v>
      </c>
      <c r="B67" s="35" t="s">
        <v>2</v>
      </c>
      <c r="C67" s="35" t="s">
        <v>3</v>
      </c>
      <c r="D67" s="25">
        <f>F66+6</f>
        <v>45479</v>
      </c>
      <c r="E67" s="24" t="s">
        <v>4</v>
      </c>
      <c r="F67" s="25">
        <f>D67+29</f>
        <v>45508</v>
      </c>
      <c r="G67" s="11"/>
    </row>
    <row r="68" spans="1:7" ht="20.100000000000001" hidden="1" customHeight="1" x14ac:dyDescent="0.25">
      <c r="A68" s="34" t="s">
        <v>12</v>
      </c>
      <c r="B68" s="35" t="s">
        <v>2</v>
      </c>
      <c r="C68" s="35" t="s">
        <v>3</v>
      </c>
      <c r="D68" s="25">
        <f>F67+6</f>
        <v>45514</v>
      </c>
      <c r="E68" s="24" t="s">
        <v>4</v>
      </c>
      <c r="F68" s="25">
        <f>D68+36</f>
        <v>45550</v>
      </c>
      <c r="G68" s="11"/>
    </row>
    <row r="69" spans="1:7" ht="9.9499999999999993" hidden="1" customHeight="1" x14ac:dyDescent="0.25">
      <c r="A69" s="37"/>
      <c r="B69" s="38"/>
      <c r="C69" s="38"/>
      <c r="D69" s="38"/>
      <c r="E69" s="38"/>
      <c r="F69" s="38"/>
      <c r="G69" s="12"/>
    </row>
    <row r="70" spans="1:7" ht="20.100000000000001" hidden="1" customHeight="1" x14ac:dyDescent="0.25">
      <c r="A70" s="23" t="s">
        <v>13</v>
      </c>
      <c r="B70" s="24" t="s">
        <v>2</v>
      </c>
      <c r="C70" s="59">
        <f>F68+3</f>
        <v>45553</v>
      </c>
      <c r="D70" s="59"/>
      <c r="E70" s="6"/>
      <c r="F70" s="7"/>
      <c r="G70" s="17"/>
    </row>
    <row r="71" spans="1:7" ht="9.9499999999999993" hidden="1" customHeight="1" x14ac:dyDescent="0.25">
      <c r="A71" s="26"/>
      <c r="B71" s="27"/>
      <c r="C71" s="27"/>
      <c r="D71" s="27"/>
      <c r="E71" s="27"/>
      <c r="F71" s="27"/>
      <c r="G71" s="28"/>
    </row>
    <row r="72" spans="1:7" hidden="1" x14ac:dyDescent="0.25">
      <c r="A72" s="60" t="s">
        <v>17</v>
      </c>
      <c r="B72" s="60"/>
      <c r="C72" s="60"/>
      <c r="D72" s="60"/>
      <c r="E72" s="60"/>
      <c r="F72" s="60"/>
    </row>
    <row r="73" spans="1:7" hidden="1" x14ac:dyDescent="0.25"/>
    <row r="74" spans="1:7" ht="20.100000000000001" hidden="1" customHeight="1" x14ac:dyDescent="0.25">
      <c r="A74" s="51" t="s">
        <v>23</v>
      </c>
      <c r="B74" s="52"/>
      <c r="C74" s="52"/>
      <c r="D74" s="52"/>
      <c r="E74" s="52"/>
      <c r="F74" s="52"/>
      <c r="G74" s="3"/>
    </row>
    <row r="75" spans="1:7" ht="20.100000000000001" hidden="1" customHeight="1" x14ac:dyDescent="0.25">
      <c r="A75" s="53"/>
      <c r="B75" s="54"/>
      <c r="C75" s="54"/>
      <c r="D75" s="54"/>
      <c r="E75" s="54"/>
      <c r="F75" s="54"/>
      <c r="G75" s="4"/>
    </row>
    <row r="76" spans="1:7" ht="9.9499999999999993" hidden="1" customHeight="1" x14ac:dyDescent="0.25">
      <c r="A76" s="5"/>
      <c r="B76" s="6"/>
      <c r="C76" s="55"/>
      <c r="D76" s="55"/>
      <c r="E76" s="55"/>
      <c r="F76" s="55"/>
      <c r="G76" s="12"/>
    </row>
    <row r="77" spans="1:7" ht="20.100000000000001" hidden="1" customHeight="1" x14ac:dyDescent="0.25">
      <c r="A77" s="5" t="s">
        <v>5</v>
      </c>
      <c r="B77" s="6" t="s">
        <v>2</v>
      </c>
      <c r="C77" s="48">
        <f>F68+20</f>
        <v>45570</v>
      </c>
      <c r="D77" s="48"/>
      <c r="E77" s="48"/>
      <c r="F77" s="48"/>
      <c r="G77" s="13"/>
    </row>
    <row r="78" spans="1:7" ht="9.9499999999999993" hidden="1" customHeight="1" x14ac:dyDescent="0.25">
      <c r="A78" s="14"/>
      <c r="B78" s="15"/>
      <c r="C78" s="15"/>
      <c r="D78" s="15"/>
      <c r="E78" s="15"/>
      <c r="F78" s="15"/>
      <c r="G78" s="16"/>
    </row>
    <row r="79" spans="1:7" ht="20.100000000000001" hidden="1" customHeight="1" x14ac:dyDescent="0.25">
      <c r="A79" s="5" t="s">
        <v>32</v>
      </c>
      <c r="B79" s="6" t="s">
        <v>2</v>
      </c>
      <c r="C79" s="6" t="s">
        <v>3</v>
      </c>
      <c r="D79" s="7">
        <f>F79-11</f>
        <v>45558</v>
      </c>
      <c r="E79" s="6" t="s">
        <v>4</v>
      </c>
      <c r="F79" s="7">
        <f>C77-1</f>
        <v>45569</v>
      </c>
      <c r="G79" s="17"/>
    </row>
    <row r="80" spans="1:7" ht="20.100000000000001" hidden="1" customHeight="1" x14ac:dyDescent="0.25">
      <c r="A80" s="5" t="s">
        <v>6</v>
      </c>
      <c r="B80" s="6" t="s">
        <v>2</v>
      </c>
      <c r="C80" s="6" t="s">
        <v>3</v>
      </c>
      <c r="D80" s="7">
        <f>F80-7</f>
        <v>45589</v>
      </c>
      <c r="E80" s="6" t="s">
        <v>4</v>
      </c>
      <c r="F80" s="7">
        <f>F81-30</f>
        <v>45596</v>
      </c>
      <c r="G80" s="17"/>
    </row>
    <row r="81" spans="1:7" ht="20.100000000000001" hidden="1" customHeight="1" x14ac:dyDescent="0.25">
      <c r="A81" s="5" t="s">
        <v>7</v>
      </c>
      <c r="B81" s="6" t="s">
        <v>2</v>
      </c>
      <c r="C81" s="6" t="s">
        <v>3</v>
      </c>
      <c r="D81" s="7">
        <f>F81-7</f>
        <v>45619</v>
      </c>
      <c r="E81" s="6" t="s">
        <v>4</v>
      </c>
      <c r="F81" s="7">
        <f>F82-31</f>
        <v>45626</v>
      </c>
      <c r="G81" s="17"/>
    </row>
    <row r="82" spans="1:7" ht="20.100000000000001" hidden="1" customHeight="1" x14ac:dyDescent="0.25">
      <c r="A82" s="5" t="s">
        <v>8</v>
      </c>
      <c r="B82" s="6" t="s">
        <v>2</v>
      </c>
      <c r="C82" s="6" t="s">
        <v>3</v>
      </c>
      <c r="D82" s="7">
        <f>F82-7</f>
        <v>45650</v>
      </c>
      <c r="E82" s="6" t="s">
        <v>4</v>
      </c>
      <c r="F82" s="7">
        <f>F83-19</f>
        <v>45657</v>
      </c>
      <c r="G82" s="17"/>
    </row>
    <row r="83" spans="1:7" ht="20.100000000000001" hidden="1" customHeight="1" x14ac:dyDescent="0.25">
      <c r="A83" s="5" t="s">
        <v>9</v>
      </c>
      <c r="B83" s="6" t="s">
        <v>2</v>
      </c>
      <c r="C83" s="6" t="s">
        <v>3</v>
      </c>
      <c r="D83" s="7">
        <f>F83-7</f>
        <v>45669</v>
      </c>
      <c r="E83" s="6" t="s">
        <v>4</v>
      </c>
      <c r="F83" s="7">
        <f>F88</f>
        <v>45676</v>
      </c>
      <c r="G83" s="17"/>
    </row>
    <row r="84" spans="1:7" ht="9.9499999999999993" hidden="1" customHeight="1" x14ac:dyDescent="0.25">
      <c r="A84" s="18"/>
      <c r="B84" s="19"/>
      <c r="C84" s="19"/>
      <c r="D84" s="19"/>
      <c r="E84" s="19"/>
      <c r="F84" s="19"/>
      <c r="G84" s="20"/>
    </row>
    <row r="85" spans="1:7" ht="20.100000000000001" hidden="1" customHeight="1" x14ac:dyDescent="0.25">
      <c r="A85" s="56" t="s">
        <v>33</v>
      </c>
      <c r="B85" s="57"/>
      <c r="C85" s="57"/>
      <c r="D85" s="57"/>
      <c r="E85" s="57"/>
      <c r="F85" s="57"/>
      <c r="G85" s="58"/>
    </row>
    <row r="86" spans="1:7" ht="18" hidden="1" customHeight="1" x14ac:dyDescent="0.25">
      <c r="A86" s="21"/>
      <c r="B86" s="22"/>
      <c r="C86" s="22"/>
      <c r="D86" s="22"/>
      <c r="E86" s="22"/>
      <c r="F86" s="22"/>
      <c r="G86" s="17"/>
    </row>
    <row r="87" spans="1:7" ht="20.100000000000001" hidden="1" customHeight="1" x14ac:dyDescent="0.25">
      <c r="A87" s="23" t="s">
        <v>10</v>
      </c>
      <c r="B87" s="24" t="s">
        <v>2</v>
      </c>
      <c r="C87" s="24" t="s">
        <v>3</v>
      </c>
      <c r="D87" s="25">
        <f>C77</f>
        <v>45570</v>
      </c>
      <c r="E87" s="24" t="s">
        <v>4</v>
      </c>
      <c r="F87" s="25">
        <f>D87+50</f>
        <v>45620</v>
      </c>
      <c r="G87" s="17"/>
    </row>
    <row r="88" spans="1:7" ht="20.100000000000001" hidden="1" customHeight="1" x14ac:dyDescent="0.25">
      <c r="A88" s="23" t="s">
        <v>11</v>
      </c>
      <c r="B88" s="24" t="s">
        <v>2</v>
      </c>
      <c r="C88" s="24" t="s">
        <v>3</v>
      </c>
      <c r="D88" s="25">
        <f>F87+6</f>
        <v>45626</v>
      </c>
      <c r="E88" s="24" t="s">
        <v>4</v>
      </c>
      <c r="F88" s="25">
        <f>D88+50</f>
        <v>45676</v>
      </c>
      <c r="G88" s="17"/>
    </row>
    <row r="89" spans="1:7" ht="9.9499999999999993" hidden="1" customHeight="1" x14ac:dyDescent="0.25">
      <c r="A89" s="37"/>
      <c r="B89" s="38"/>
      <c r="C89" s="38"/>
      <c r="D89" s="38"/>
      <c r="E89" s="38"/>
      <c r="F89" s="38"/>
      <c r="G89" s="17"/>
    </row>
    <row r="90" spans="1:7" ht="20.100000000000001" hidden="1" customHeight="1" x14ac:dyDescent="0.25">
      <c r="A90" s="23" t="s">
        <v>13</v>
      </c>
      <c r="B90" s="24" t="s">
        <v>2</v>
      </c>
      <c r="C90" s="59">
        <f>F88+3</f>
        <v>45679</v>
      </c>
      <c r="D90" s="59"/>
      <c r="E90" s="6"/>
      <c r="F90" s="7"/>
      <c r="G90" s="17"/>
    </row>
    <row r="91" spans="1:7" ht="9.9499999999999993" hidden="1" customHeight="1" x14ac:dyDescent="0.25">
      <c r="A91" s="26"/>
      <c r="B91" s="27"/>
      <c r="C91" s="27"/>
      <c r="D91" s="27"/>
      <c r="E91" s="27"/>
      <c r="F91" s="27"/>
      <c r="G91" s="28"/>
    </row>
    <row r="92" spans="1:7" ht="15" hidden="1" customHeight="1" x14ac:dyDescent="0.25">
      <c r="A92" s="29"/>
      <c r="B92" s="29"/>
      <c r="C92" s="29"/>
      <c r="D92" s="29"/>
      <c r="E92" s="29"/>
      <c r="F92" s="29"/>
      <c r="G92" s="30"/>
    </row>
    <row r="93" spans="1:7" hidden="1" x14ac:dyDescent="0.25">
      <c r="G93" s="31"/>
    </row>
    <row r="94" spans="1:7" ht="15" hidden="1" customHeight="1" x14ac:dyDescent="0.25"/>
    <row r="95" spans="1:7" ht="20.100000000000001" hidden="1" customHeight="1" x14ac:dyDescent="0.25">
      <c r="A95" s="51" t="s">
        <v>24</v>
      </c>
      <c r="B95" s="52"/>
      <c r="C95" s="52"/>
      <c r="D95" s="52"/>
      <c r="E95" s="52"/>
      <c r="F95" s="52"/>
      <c r="G95" s="3"/>
    </row>
    <row r="96" spans="1:7" ht="20.100000000000001" hidden="1" customHeight="1" x14ac:dyDescent="0.25">
      <c r="A96" s="53"/>
      <c r="B96" s="54"/>
      <c r="C96" s="54"/>
      <c r="D96" s="54"/>
      <c r="E96" s="54"/>
      <c r="F96" s="54"/>
      <c r="G96" s="4"/>
    </row>
    <row r="97" spans="1:7" ht="9.9499999999999993" hidden="1" customHeight="1" x14ac:dyDescent="0.25">
      <c r="A97" s="5"/>
      <c r="B97" s="6"/>
      <c r="C97" s="55"/>
      <c r="D97" s="55"/>
      <c r="E97" s="55"/>
      <c r="F97" s="55"/>
      <c r="G97" s="12"/>
    </row>
    <row r="98" spans="1:7" ht="20.100000000000001" hidden="1" customHeight="1" x14ac:dyDescent="0.25">
      <c r="A98" s="5" t="s">
        <v>5</v>
      </c>
      <c r="B98" s="6" t="s">
        <v>2</v>
      </c>
      <c r="C98" s="48">
        <f>F88+13</f>
        <v>45689</v>
      </c>
      <c r="D98" s="48"/>
      <c r="E98" s="48"/>
      <c r="F98" s="48"/>
      <c r="G98" s="13"/>
    </row>
    <row r="99" spans="1:7" ht="9.9499999999999993" hidden="1" customHeight="1" x14ac:dyDescent="0.25">
      <c r="A99" s="14"/>
      <c r="B99" s="15"/>
      <c r="C99" s="15"/>
      <c r="D99" s="15"/>
      <c r="E99" s="15"/>
      <c r="F99" s="15"/>
      <c r="G99" s="16"/>
    </row>
    <row r="100" spans="1:7" ht="20.100000000000001" hidden="1" customHeight="1" x14ac:dyDescent="0.25">
      <c r="A100" s="5" t="s">
        <v>27</v>
      </c>
      <c r="B100" s="6" t="s">
        <v>2</v>
      </c>
      <c r="C100" s="6" t="s">
        <v>3</v>
      </c>
      <c r="D100" s="7">
        <f>F100-7</f>
        <v>45681</v>
      </c>
      <c r="E100" s="6" t="s">
        <v>4</v>
      </c>
      <c r="F100" s="7">
        <f>C98-1</f>
        <v>45688</v>
      </c>
      <c r="G100" s="17"/>
    </row>
    <row r="101" spans="1:7" ht="20.100000000000001" hidden="1" customHeight="1" x14ac:dyDescent="0.25">
      <c r="A101" s="5" t="s">
        <v>6</v>
      </c>
      <c r="B101" s="6" t="s">
        <v>2</v>
      </c>
      <c r="C101" s="6" t="s">
        <v>3</v>
      </c>
      <c r="D101" s="7">
        <f>F101-7</f>
        <v>45709</v>
      </c>
      <c r="E101" s="6" t="s">
        <v>4</v>
      </c>
      <c r="F101" s="7">
        <f>F102-31</f>
        <v>45716</v>
      </c>
      <c r="G101" s="17"/>
    </row>
    <row r="102" spans="1:7" ht="20.100000000000001" hidden="1" customHeight="1" x14ac:dyDescent="0.25">
      <c r="A102" s="5" t="s">
        <v>7</v>
      </c>
      <c r="B102" s="6" t="s">
        <v>2</v>
      </c>
      <c r="C102" s="6" t="s">
        <v>3</v>
      </c>
      <c r="D102" s="7">
        <f>F102-7</f>
        <v>45740</v>
      </c>
      <c r="E102" s="6" t="s">
        <v>4</v>
      </c>
      <c r="F102" s="7">
        <f>F103-30</f>
        <v>45747</v>
      </c>
      <c r="G102" s="17"/>
    </row>
    <row r="103" spans="1:7" ht="20.100000000000001" hidden="1" customHeight="1" x14ac:dyDescent="0.25">
      <c r="A103" s="5" t="s">
        <v>8</v>
      </c>
      <c r="B103" s="6" t="s">
        <v>2</v>
      </c>
      <c r="C103" s="6" t="s">
        <v>3</v>
      </c>
      <c r="D103" s="7">
        <f>F103-7</f>
        <v>45770</v>
      </c>
      <c r="E103" s="6" t="s">
        <v>4</v>
      </c>
      <c r="F103" s="7">
        <f>F104-18</f>
        <v>45777</v>
      </c>
      <c r="G103" s="17"/>
    </row>
    <row r="104" spans="1:7" ht="20.100000000000001" hidden="1" customHeight="1" x14ac:dyDescent="0.25">
      <c r="A104" s="5" t="s">
        <v>9</v>
      </c>
      <c r="B104" s="6" t="s">
        <v>2</v>
      </c>
      <c r="C104" s="6" t="s">
        <v>3</v>
      </c>
      <c r="D104" s="7">
        <f>F104-7</f>
        <v>45788</v>
      </c>
      <c r="E104" s="6" t="s">
        <v>4</v>
      </c>
      <c r="F104" s="7">
        <f>F108</f>
        <v>45795</v>
      </c>
      <c r="G104" s="17"/>
    </row>
    <row r="105" spans="1:7" ht="9.9499999999999993" hidden="1" customHeight="1" x14ac:dyDescent="0.25">
      <c r="A105" s="18"/>
      <c r="B105" s="19"/>
      <c r="C105" s="19"/>
      <c r="D105" s="19"/>
      <c r="E105" s="19"/>
      <c r="F105" s="19"/>
      <c r="G105" s="20"/>
    </row>
    <row r="106" spans="1:7" ht="20.100000000000001" hidden="1" customHeight="1" x14ac:dyDescent="0.25">
      <c r="A106" s="56" t="s">
        <v>34</v>
      </c>
      <c r="B106" s="57"/>
      <c r="C106" s="57"/>
      <c r="D106" s="57"/>
      <c r="E106" s="57"/>
      <c r="F106" s="57"/>
      <c r="G106" s="58"/>
    </row>
    <row r="107" spans="1:7" ht="18" hidden="1" customHeight="1" x14ac:dyDescent="0.25">
      <c r="A107" s="21"/>
      <c r="B107" s="22"/>
      <c r="C107" s="22"/>
      <c r="D107" s="22"/>
      <c r="E107" s="22"/>
      <c r="F107" s="22"/>
      <c r="G107" s="11"/>
    </row>
    <row r="108" spans="1:7" ht="20.100000000000001" hidden="1" customHeight="1" x14ac:dyDescent="0.25">
      <c r="A108" s="34" t="s">
        <v>10</v>
      </c>
      <c r="B108" s="35" t="s">
        <v>2</v>
      </c>
      <c r="C108" s="35" t="s">
        <v>3</v>
      </c>
      <c r="D108" s="36">
        <f>C98</f>
        <v>45689</v>
      </c>
      <c r="E108" s="35" t="s">
        <v>4</v>
      </c>
      <c r="F108" s="36">
        <f>D108+15*7+1</f>
        <v>45795</v>
      </c>
      <c r="G108" s="11"/>
    </row>
    <row r="109" spans="1:7" ht="20.100000000000001" hidden="1" customHeight="1" x14ac:dyDescent="0.25">
      <c r="A109" s="37"/>
      <c r="B109" s="38"/>
      <c r="C109" s="38"/>
      <c r="D109" s="38"/>
      <c r="E109" s="38"/>
      <c r="F109" s="38"/>
      <c r="G109" s="17"/>
    </row>
    <row r="110" spans="1:7" ht="20.100000000000001" hidden="1" customHeight="1" x14ac:dyDescent="0.25">
      <c r="A110" s="23" t="s">
        <v>13</v>
      </c>
      <c r="B110" s="24" t="s">
        <v>2</v>
      </c>
      <c r="C110" s="59">
        <f>F108+3</f>
        <v>45798</v>
      </c>
      <c r="D110" s="59"/>
      <c r="E110" s="6"/>
      <c r="F110" s="7"/>
      <c r="G110" s="17"/>
    </row>
    <row r="111" spans="1:7" ht="9.9499999999999993" hidden="1" customHeight="1" x14ac:dyDescent="0.25">
      <c r="A111" s="26"/>
      <c r="B111" s="27"/>
      <c r="C111" s="27"/>
      <c r="D111" s="27"/>
      <c r="E111" s="27"/>
      <c r="F111" s="27"/>
      <c r="G111" s="28"/>
    </row>
    <row r="112" spans="1:7" hidden="1" x14ac:dyDescent="0.25"/>
    <row r="113" spans="1:7" hidden="1" x14ac:dyDescent="0.25">
      <c r="A113" s="60" t="s">
        <v>16</v>
      </c>
      <c r="B113" s="60"/>
      <c r="C113" s="60"/>
      <c r="D113" s="60"/>
      <c r="E113" s="60"/>
      <c r="F113" s="60"/>
      <c r="G113" s="31"/>
    </row>
    <row r="114" spans="1:7" hidden="1" x14ac:dyDescent="0.25"/>
    <row r="115" spans="1:7" ht="20.100000000000001" hidden="1" customHeight="1" x14ac:dyDescent="0.25">
      <c r="A115" s="51" t="s">
        <v>25</v>
      </c>
      <c r="B115" s="52"/>
      <c r="C115" s="52"/>
      <c r="D115" s="52"/>
      <c r="E115" s="52"/>
      <c r="F115" s="52"/>
      <c r="G115" s="3"/>
    </row>
    <row r="116" spans="1:7" ht="20.100000000000001" hidden="1" customHeight="1" x14ac:dyDescent="0.25">
      <c r="A116" s="53"/>
      <c r="B116" s="54"/>
      <c r="C116" s="54"/>
      <c r="D116" s="54"/>
      <c r="E116" s="54"/>
      <c r="F116" s="54"/>
      <c r="G116" s="4"/>
    </row>
    <row r="117" spans="1:7" ht="9.9499999999999993" hidden="1" customHeight="1" x14ac:dyDescent="0.25">
      <c r="A117" s="5"/>
      <c r="B117" s="6"/>
      <c r="C117" s="55"/>
      <c r="D117" s="55"/>
      <c r="E117" s="55"/>
      <c r="F117" s="55"/>
      <c r="G117" s="12"/>
    </row>
    <row r="118" spans="1:7" ht="20.100000000000001" hidden="1" customHeight="1" x14ac:dyDescent="0.25">
      <c r="A118" s="5" t="s">
        <v>5</v>
      </c>
      <c r="B118" s="6" t="s">
        <v>2</v>
      </c>
      <c r="C118" s="48">
        <f>F108+13</f>
        <v>45808</v>
      </c>
      <c r="D118" s="48"/>
      <c r="E118" s="48"/>
      <c r="F118" s="48"/>
      <c r="G118" s="13"/>
    </row>
    <row r="119" spans="1:7" ht="9.9499999999999993" hidden="1" customHeight="1" x14ac:dyDescent="0.25">
      <c r="A119" s="14"/>
      <c r="B119" s="15"/>
      <c r="C119" s="15"/>
      <c r="D119" s="15"/>
      <c r="E119" s="15"/>
      <c r="F119" s="15"/>
      <c r="G119" s="16"/>
    </row>
    <row r="120" spans="1:7" ht="20.100000000000001" hidden="1" customHeight="1" x14ac:dyDescent="0.25">
      <c r="A120" s="5" t="s">
        <v>27</v>
      </c>
      <c r="B120" s="6" t="s">
        <v>2</v>
      </c>
      <c r="C120" s="6" t="s">
        <v>3</v>
      </c>
      <c r="D120" s="7">
        <f>F120-7</f>
        <v>45800</v>
      </c>
      <c r="E120" s="6" t="s">
        <v>4</v>
      </c>
      <c r="F120" s="7">
        <f>C118-1</f>
        <v>45807</v>
      </c>
      <c r="G120" s="17"/>
    </row>
    <row r="121" spans="1:7" ht="20.100000000000001" hidden="1" customHeight="1" x14ac:dyDescent="0.25">
      <c r="A121" s="5" t="s">
        <v>6</v>
      </c>
      <c r="B121" s="6" t="s">
        <v>2</v>
      </c>
      <c r="C121" s="6" t="s">
        <v>3</v>
      </c>
      <c r="D121" s="7">
        <f t="shared" ref="D121:D123" si="2">F121-7</f>
        <v>45831</v>
      </c>
      <c r="E121" s="6" t="s">
        <v>4</v>
      </c>
      <c r="F121" s="7">
        <f>F122-31</f>
        <v>45838</v>
      </c>
      <c r="G121" s="17"/>
    </row>
    <row r="122" spans="1:7" ht="20.100000000000001" hidden="1" customHeight="1" x14ac:dyDescent="0.25">
      <c r="A122" s="5" t="s">
        <v>7</v>
      </c>
      <c r="B122" s="6" t="s">
        <v>2</v>
      </c>
      <c r="C122" s="6" t="s">
        <v>3</v>
      </c>
      <c r="D122" s="7">
        <f t="shared" si="2"/>
        <v>45862</v>
      </c>
      <c r="E122" s="6" t="s">
        <v>4</v>
      </c>
      <c r="F122" s="7">
        <f>F123-31</f>
        <v>45869</v>
      </c>
      <c r="G122" s="17"/>
    </row>
    <row r="123" spans="1:7" ht="20.100000000000001" hidden="1" customHeight="1" x14ac:dyDescent="0.25">
      <c r="A123" s="5" t="s">
        <v>8</v>
      </c>
      <c r="B123" s="6" t="s">
        <v>2</v>
      </c>
      <c r="C123" s="6" t="s">
        <v>3</v>
      </c>
      <c r="D123" s="7">
        <f t="shared" si="2"/>
        <v>45893</v>
      </c>
      <c r="E123" s="6" t="s">
        <v>4</v>
      </c>
      <c r="F123" s="7">
        <f>F124-14</f>
        <v>45900</v>
      </c>
      <c r="G123" s="17"/>
    </row>
    <row r="124" spans="1:7" ht="20.100000000000001" hidden="1" customHeight="1" x14ac:dyDescent="0.25">
      <c r="A124" s="5" t="s">
        <v>9</v>
      </c>
      <c r="B124" s="6" t="s">
        <v>2</v>
      </c>
      <c r="C124" s="6" t="s">
        <v>3</v>
      </c>
      <c r="D124" s="7">
        <f>F124-7</f>
        <v>45907</v>
      </c>
      <c r="E124" s="6" t="s">
        <v>4</v>
      </c>
      <c r="F124" s="7">
        <f>F128</f>
        <v>45914</v>
      </c>
      <c r="G124" s="17"/>
    </row>
    <row r="125" spans="1:7" ht="9.9499999999999993" hidden="1" customHeight="1" x14ac:dyDescent="0.25">
      <c r="A125" s="18"/>
      <c r="B125" s="19"/>
      <c r="C125" s="19"/>
      <c r="D125" s="19"/>
      <c r="E125" s="19"/>
      <c r="F125" s="19"/>
      <c r="G125" s="20"/>
    </row>
    <row r="126" spans="1:7" ht="20.100000000000001" hidden="1" customHeight="1" x14ac:dyDescent="0.25">
      <c r="A126" s="56" t="s">
        <v>35</v>
      </c>
      <c r="B126" s="57"/>
      <c r="C126" s="57"/>
      <c r="D126" s="57"/>
      <c r="E126" s="57"/>
      <c r="F126" s="57"/>
      <c r="G126" s="58"/>
    </row>
    <row r="127" spans="1:7" ht="18" hidden="1" customHeight="1" x14ac:dyDescent="0.25">
      <c r="A127" s="39"/>
      <c r="B127" s="40"/>
      <c r="C127" s="40"/>
      <c r="D127" s="40"/>
      <c r="E127" s="40"/>
      <c r="F127" s="40"/>
      <c r="G127" s="41"/>
    </row>
    <row r="128" spans="1:7" ht="20.100000000000001" hidden="1" customHeight="1" x14ac:dyDescent="0.25">
      <c r="A128" s="34" t="s">
        <v>10</v>
      </c>
      <c r="B128" s="35" t="s">
        <v>2</v>
      </c>
      <c r="C128" s="35" t="s">
        <v>3</v>
      </c>
      <c r="D128" s="36">
        <f>C118</f>
        <v>45808</v>
      </c>
      <c r="E128" s="35" t="s">
        <v>4</v>
      </c>
      <c r="F128" s="36">
        <f>D128+15*7+1</f>
        <v>45914</v>
      </c>
      <c r="G128" s="42"/>
    </row>
    <row r="129" spans="1:7" ht="20.100000000000001" hidden="1" customHeight="1" x14ac:dyDescent="0.25">
      <c r="A129" s="37"/>
      <c r="B129" s="38"/>
      <c r="C129" s="38"/>
      <c r="D129" s="38"/>
      <c r="E129" s="38"/>
      <c r="F129" s="38"/>
      <c r="G129" s="17"/>
    </row>
    <row r="130" spans="1:7" ht="20.100000000000001" hidden="1" customHeight="1" x14ac:dyDescent="0.25">
      <c r="A130" s="23" t="s">
        <v>13</v>
      </c>
      <c r="B130" s="24" t="s">
        <v>2</v>
      </c>
      <c r="C130" s="59">
        <f>F128+3</f>
        <v>45917</v>
      </c>
      <c r="D130" s="59"/>
      <c r="E130" s="6"/>
      <c r="F130" s="7"/>
      <c r="G130" s="17"/>
    </row>
    <row r="131" spans="1:7" ht="9.9499999999999993" hidden="1" customHeight="1" x14ac:dyDescent="0.25">
      <c r="A131" s="26"/>
      <c r="B131" s="27"/>
      <c r="C131" s="27"/>
      <c r="D131" s="27"/>
      <c r="E131" s="27"/>
      <c r="F131" s="27"/>
      <c r="G131" s="28"/>
    </row>
    <row r="132" spans="1:7" hidden="1" x14ac:dyDescent="0.25"/>
    <row r="133" spans="1:7" hidden="1" x14ac:dyDescent="0.25"/>
  </sheetData>
  <mergeCells count="38">
    <mergeCell ref="A126:G126"/>
    <mergeCell ref="C130:D130"/>
    <mergeCell ref="A113:F113"/>
    <mergeCell ref="C98:F98"/>
    <mergeCell ref="A106:G106"/>
    <mergeCell ref="C110:D110"/>
    <mergeCell ref="A115:F116"/>
    <mergeCell ref="C117:F117"/>
    <mergeCell ref="C118:F118"/>
    <mergeCell ref="C97:F97"/>
    <mergeCell ref="C55:F55"/>
    <mergeCell ref="C56:F56"/>
    <mergeCell ref="A64:G64"/>
    <mergeCell ref="C70:D70"/>
    <mergeCell ref="A74:F75"/>
    <mergeCell ref="C76:F76"/>
    <mergeCell ref="C77:F77"/>
    <mergeCell ref="A85:G85"/>
    <mergeCell ref="C90:D90"/>
    <mergeCell ref="A72:F72"/>
    <mergeCell ref="A95:F96"/>
    <mergeCell ref="A53:F54"/>
    <mergeCell ref="C11:F11"/>
    <mergeCell ref="C12:F12"/>
    <mergeCell ref="A20:G20"/>
    <mergeCell ref="C26:D26"/>
    <mergeCell ref="A31:F32"/>
    <mergeCell ref="C33:F33"/>
    <mergeCell ref="C34:F34"/>
    <mergeCell ref="A43:G43"/>
    <mergeCell ref="C49:D49"/>
    <mergeCell ref="A29:G29"/>
    <mergeCell ref="C8:F8"/>
    <mergeCell ref="A1:G1"/>
    <mergeCell ref="A2:G2"/>
    <mergeCell ref="A3:G3"/>
    <mergeCell ref="A4:F4"/>
    <mergeCell ref="A5:F6"/>
  </mergeCells>
  <printOptions horizontalCentered="1"/>
  <pageMargins left="0" right="0" top="0.19685039370078741" bottom="0" header="0" footer="0"/>
  <pageSetup paperSize="9" scale="59" orientation="portrait" r:id="rId1"/>
  <rowBreaks count="1" manualBreakCount="1">
    <brk id="7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2023-25 Doctorado SP AD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2023-09-07T21:50:08Z</dcterms:modified>
</cp:coreProperties>
</file>